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0"/>
  </bookViews>
  <sheets>
    <sheet name="Overall" sheetId="1" r:id="rId1"/>
    <sheet name="Statistics" sheetId="2" r:id="rId2"/>
    <sheet name="Cover" sheetId="3" r:id="rId3"/>
  </sheets>
  <definedNames>
    <definedName name="_xlnm.Print_Area" localSheetId="2">'Cover'!$A$1:$K$65</definedName>
    <definedName name="_xlnm.Print_Area" localSheetId="0">'Overall'!$A$1:$R$452</definedName>
    <definedName name="_xlnm.Print_Area" localSheetId="1">'Statistics'!$A$1:$P$39</definedName>
    <definedName name="_xlnm.Print_Titles" localSheetId="0">'Overall'!$1:$6</definedName>
  </definedNames>
  <calcPr fullCalcOnLoad="1"/>
</workbook>
</file>

<file path=xl/sharedStrings.xml><?xml version="1.0" encoding="utf-8"?>
<sst xmlns="http://schemas.openxmlformats.org/spreadsheetml/2006/main" count="3546" uniqueCount="1756">
  <si>
    <t>Club</t>
  </si>
  <si>
    <t>Sponsor</t>
  </si>
  <si>
    <t>HWT BEGINNER</t>
  </si>
  <si>
    <t>1O57891</t>
  </si>
  <si>
    <t>152</t>
  </si>
  <si>
    <t>YAM</t>
  </si>
  <si>
    <t>VELENCIAY</t>
  </si>
  <si>
    <t>CA</t>
  </si>
  <si>
    <t>2067947</t>
  </si>
  <si>
    <t>N421</t>
  </si>
  <si>
    <t>HON</t>
  </si>
  <si>
    <t>CAMARILLO</t>
  </si>
  <si>
    <t>T353173</t>
  </si>
  <si>
    <t>N350</t>
  </si>
  <si>
    <t>YORBA LINDA</t>
  </si>
  <si>
    <t>FMF</t>
  </si>
  <si>
    <t>D6692</t>
  </si>
  <si>
    <t>RIDGECREST</t>
  </si>
  <si>
    <t>2064534</t>
  </si>
  <si>
    <t>175</t>
  </si>
  <si>
    <t>UNK</t>
  </si>
  <si>
    <t>WEST HILLS</t>
  </si>
  <si>
    <t>3</t>
  </si>
  <si>
    <t>2064529</t>
  </si>
  <si>
    <t>178</t>
  </si>
  <si>
    <t>1110117</t>
  </si>
  <si>
    <t>165</t>
  </si>
  <si>
    <t>KAW</t>
  </si>
  <si>
    <t>HERMOSA BAD</t>
  </si>
  <si>
    <t>HWT EXPERT</t>
  </si>
  <si>
    <t>331012</t>
  </si>
  <si>
    <t>N4</t>
  </si>
  <si>
    <t>KTM</t>
  </si>
  <si>
    <t>TEHACHAPI</t>
  </si>
  <si>
    <t>THOUSAND OAKS POWERSPORTS, FMF, FAAST, MAXIMA, ANSWER, TBT, SCOTT</t>
  </si>
  <si>
    <t>479022</t>
  </si>
  <si>
    <t>457</t>
  </si>
  <si>
    <t>BARSTOW</t>
  </si>
  <si>
    <t>RUTS</t>
  </si>
  <si>
    <t>PDI RACING, BAILEY MORSE, BARSTOW MC, TEAM IMHOF</t>
  </si>
  <si>
    <t>501622</t>
  </si>
  <si>
    <t>HUSQ</t>
  </si>
  <si>
    <t>601200</t>
  </si>
  <si>
    <t>58</t>
  </si>
  <si>
    <t>OAKWIEW</t>
  </si>
  <si>
    <t>INVADERS</t>
  </si>
  <si>
    <t>650043</t>
  </si>
  <si>
    <t>N415</t>
  </si>
  <si>
    <t>PORT ORCHARD</t>
  </si>
  <si>
    <t>WA</t>
  </si>
  <si>
    <t>721028</t>
  </si>
  <si>
    <t>376</t>
  </si>
  <si>
    <t>ALTA LOMA</t>
  </si>
  <si>
    <t>TLD, ZIP TY,</t>
  </si>
  <si>
    <t>839092</t>
  </si>
  <si>
    <t>N17</t>
  </si>
  <si>
    <t>OXNARD</t>
  </si>
  <si>
    <t>VCMC</t>
  </si>
  <si>
    <t>905503</t>
  </si>
  <si>
    <t>N351</t>
  </si>
  <si>
    <t>ENSENADA</t>
  </si>
  <si>
    <t>TCE AME SNS</t>
  </si>
  <si>
    <t>910245</t>
  </si>
  <si>
    <t>N8</t>
  </si>
  <si>
    <t>CHINO HILLS</t>
  </si>
  <si>
    <t>911026</t>
  </si>
  <si>
    <t>769</t>
  </si>
  <si>
    <t>LONG BEACH</t>
  </si>
  <si>
    <t>JACKRABBITS</t>
  </si>
  <si>
    <t>WIFE MIDCITIES JOHN HALL</t>
  </si>
  <si>
    <t>675862</t>
  </si>
  <si>
    <t>PALMDALE</t>
  </si>
  <si>
    <t>PROSPECTORS</t>
  </si>
  <si>
    <t>KTM,FMF</t>
  </si>
  <si>
    <t>691370</t>
  </si>
  <si>
    <t>SANTA BARBARA</t>
  </si>
  <si>
    <t>JCR HONDA, ALPINESTARS,DVS,OGIO,BRP</t>
  </si>
  <si>
    <t>546947</t>
  </si>
  <si>
    <t>NORTHRIDGE</t>
  </si>
  <si>
    <t>KSV, TEAM GREEN, FMF, IMS, BRP, OFF ROAD SUPPORT</t>
  </si>
  <si>
    <t>1103521</t>
  </si>
  <si>
    <t>N308</t>
  </si>
  <si>
    <t>HENDERSON</t>
  </si>
  <si>
    <t>NV</t>
  </si>
  <si>
    <t>PURVINES RACING, GPR, BERKLEY HONDA</t>
  </si>
  <si>
    <t>324914</t>
  </si>
  <si>
    <t>N5</t>
  </si>
  <si>
    <t>SAN CLEMENTE</t>
  </si>
  <si>
    <t>JCRHONDA</t>
  </si>
  <si>
    <t>551391</t>
  </si>
  <si>
    <t>PINION HILLS</t>
  </si>
  <si>
    <t>DESERT MC</t>
  </si>
  <si>
    <t>JOHN BURR, ZEMAN, IMS, MOOSE RACING</t>
  </si>
  <si>
    <t>451984</t>
  </si>
  <si>
    <t>LOS OLIVOS</t>
  </si>
  <si>
    <t>898929</t>
  </si>
  <si>
    <t>N320</t>
  </si>
  <si>
    <t>DAYTON</t>
  </si>
  <si>
    <t>MCCOYS OFFROAD, TECH ONE DESIGNS, DT1, DIRT TRICKS</t>
  </si>
  <si>
    <t>554970</t>
  </si>
  <si>
    <t>TO POWERSPORTS, TEAM GREEN, DIRT DIGITS,</t>
  </si>
  <si>
    <t>490285</t>
  </si>
  <si>
    <t>N318</t>
  </si>
  <si>
    <t>CASTLE DALE</t>
  </si>
  <si>
    <t>UT</t>
  </si>
  <si>
    <t>402689</t>
  </si>
  <si>
    <t>272</t>
  </si>
  <si>
    <t>HELENDALE</t>
  </si>
  <si>
    <t>Z RACING, WATSON HOME INSPECTIONS, SCOTT USA</t>
  </si>
  <si>
    <t>397905</t>
  </si>
  <si>
    <t>308</t>
  </si>
  <si>
    <t>EXETER</t>
  </si>
  <si>
    <t>ROVERS</t>
  </si>
  <si>
    <t>1016398</t>
  </si>
  <si>
    <t>14</t>
  </si>
  <si>
    <t>BAKERSFIELD</t>
  </si>
  <si>
    <t>as racing, motonation, cycle gear, pt racing,CRFS ONLY</t>
  </si>
  <si>
    <t>426116</t>
  </si>
  <si>
    <t>N343</t>
  </si>
  <si>
    <t>NORTHLAND MOTORSPORTS, FMF</t>
  </si>
  <si>
    <t>2001816</t>
  </si>
  <si>
    <t>N428</t>
  </si>
  <si>
    <t>KTM REDBULL PC AME</t>
  </si>
  <si>
    <t>591101</t>
  </si>
  <si>
    <t>N358</t>
  </si>
  <si>
    <t>LEHI</t>
  </si>
  <si>
    <t>DESERT FOXES</t>
  </si>
  <si>
    <t>ONEAL, MITCHELL X, GARNAE</t>
  </si>
  <si>
    <t>BETA</t>
  </si>
  <si>
    <t>854801</t>
  </si>
  <si>
    <t>N429</t>
  </si>
  <si>
    <t>SCOTTSDALE</t>
  </si>
  <si>
    <t>AZ</t>
  </si>
  <si>
    <t>MOTOCITY, FUTURESHOXS, ONE IND, CYCRA, CHEAP TEAR OFFS</t>
  </si>
  <si>
    <t>391405</t>
  </si>
  <si>
    <t>APPLE VALLEY</t>
  </si>
  <si>
    <t>964346</t>
  </si>
  <si>
    <t>N306</t>
  </si>
  <si>
    <t>SALT LAKE CITY</t>
  </si>
  <si>
    <t>DWR SUSPENSION, IMS, POWERMADD</t>
  </si>
  <si>
    <t>236376</t>
  </si>
  <si>
    <t>N319</t>
  </si>
  <si>
    <t>886662</t>
  </si>
  <si>
    <t>571</t>
  </si>
  <si>
    <t>NEW PARK</t>
  </si>
  <si>
    <t>HWT INTERMEDIATE</t>
  </si>
  <si>
    <t>1006498</t>
  </si>
  <si>
    <t>N441</t>
  </si>
  <si>
    <t>FRAZER PARK</t>
  </si>
  <si>
    <t>369370</t>
  </si>
  <si>
    <t>323</t>
  </si>
  <si>
    <t>LOST COYOTES</t>
  </si>
  <si>
    <t>AMSOIL</t>
  </si>
  <si>
    <t>554929</t>
  </si>
  <si>
    <t>N382</t>
  </si>
  <si>
    <t>ROSAMOND</t>
  </si>
  <si>
    <t>VIEWFINDERS</t>
  </si>
  <si>
    <t>852383</t>
  </si>
  <si>
    <t>315</t>
  </si>
  <si>
    <t xml:space="preserve">                    </t>
  </si>
  <si>
    <t>RACERS MC</t>
  </si>
  <si>
    <t>876655</t>
  </si>
  <si>
    <t>46</t>
  </si>
  <si>
    <t>893938</t>
  </si>
  <si>
    <t>25</t>
  </si>
  <si>
    <t>LIPERT RACING</t>
  </si>
  <si>
    <t>909082</t>
  </si>
  <si>
    <t>N331</t>
  </si>
  <si>
    <t>MOAB</t>
  </si>
  <si>
    <t>RATTLERS</t>
  </si>
  <si>
    <t>ONEIL, SCOTT, FACTORY BACKING, OSIRIS</t>
  </si>
  <si>
    <t>2020912</t>
  </si>
  <si>
    <t>40</t>
  </si>
  <si>
    <t>550039</t>
  </si>
  <si>
    <t>D6715</t>
  </si>
  <si>
    <t>RIDGCREST</t>
  </si>
  <si>
    <t>1094317</t>
  </si>
  <si>
    <t>N310</t>
  </si>
  <si>
    <t>ESCONDIDO</t>
  </si>
  <si>
    <t>NORTH COUNTY YAMAHA</t>
  </si>
  <si>
    <t>1071174</t>
  </si>
  <si>
    <t>219</t>
  </si>
  <si>
    <t>AS RACING, GEARNE, SCOTT, THOR MX</t>
  </si>
  <si>
    <t>2069608</t>
  </si>
  <si>
    <t>N422</t>
  </si>
  <si>
    <t>ONEAL, GAERNE</t>
  </si>
  <si>
    <t>HWT NOVICE</t>
  </si>
  <si>
    <t>1109690</t>
  </si>
  <si>
    <t>304</t>
  </si>
  <si>
    <t>BISHOP</t>
  </si>
  <si>
    <t>1900237</t>
  </si>
  <si>
    <t>81</t>
  </si>
  <si>
    <t>NEWBURY PARK</t>
  </si>
  <si>
    <t>2067938</t>
  </si>
  <si>
    <t>N416</t>
  </si>
  <si>
    <t>2067944</t>
  </si>
  <si>
    <t>D6703</t>
  </si>
  <si>
    <t>2656047</t>
  </si>
  <si>
    <t>191</t>
  </si>
  <si>
    <t>VENTURA</t>
  </si>
  <si>
    <t>CASHEN</t>
  </si>
  <si>
    <t>N455</t>
  </si>
  <si>
    <t>Unk</t>
  </si>
  <si>
    <t>206421</t>
  </si>
  <si>
    <t>172</t>
  </si>
  <si>
    <t>SUZ</t>
  </si>
  <si>
    <t>KINGSBERG</t>
  </si>
  <si>
    <t>2663364</t>
  </si>
  <si>
    <t>N437</t>
  </si>
  <si>
    <t>1088510</t>
  </si>
  <si>
    <t>57</t>
  </si>
  <si>
    <t>MCFARLAND</t>
  </si>
  <si>
    <t>RANCHO PALOS VE</t>
  </si>
  <si>
    <t>FITNESS LABS, NUTRITION EXPRESS.COM</t>
  </si>
  <si>
    <t>T250851</t>
  </si>
  <si>
    <t>N439</t>
  </si>
  <si>
    <t>THOUSAND OAKS</t>
  </si>
  <si>
    <t>1106877</t>
  </si>
  <si>
    <t>50</t>
  </si>
  <si>
    <t>UPLAND</t>
  </si>
  <si>
    <t>DIRTY MUTTS MC</t>
  </si>
  <si>
    <t>121</t>
  </si>
  <si>
    <t>CLARK RACING, A3LTIRE CO</t>
  </si>
  <si>
    <t>912003</t>
  </si>
  <si>
    <t>418</t>
  </si>
  <si>
    <t>911037</t>
  </si>
  <si>
    <t>N391</t>
  </si>
  <si>
    <t>360 MOTORSPORTS, CHEAPTEAROFFS.COM</t>
  </si>
  <si>
    <t>2657190</t>
  </si>
  <si>
    <t>N325</t>
  </si>
  <si>
    <t>992113</t>
  </si>
  <si>
    <t>N419</t>
  </si>
  <si>
    <t>PASO ROBLES</t>
  </si>
  <si>
    <t>2064546</t>
  </si>
  <si>
    <t>176</t>
  </si>
  <si>
    <t>AS RACING</t>
  </si>
  <si>
    <t>2660138</t>
  </si>
  <si>
    <t>6707</t>
  </si>
  <si>
    <t>BUENA PARK</t>
  </si>
  <si>
    <t>2021903</t>
  </si>
  <si>
    <t>169</t>
  </si>
  <si>
    <t>T097904</t>
  </si>
  <si>
    <t>N438</t>
  </si>
  <si>
    <t>NEWBURG</t>
  </si>
  <si>
    <t>BTO SPORTS</t>
  </si>
  <si>
    <t>LEGENDS EXPERT</t>
  </si>
  <si>
    <t>25932</t>
  </si>
  <si>
    <t>L27</t>
  </si>
  <si>
    <t>LAKE HUGHOS</t>
  </si>
  <si>
    <t>263621</t>
  </si>
  <si>
    <t>L12</t>
  </si>
  <si>
    <t>HUNTINGTON BEACH</t>
  </si>
  <si>
    <t>717203</t>
  </si>
  <si>
    <t>L1</t>
  </si>
  <si>
    <t>ORANGE</t>
  </si>
  <si>
    <t>HBMC</t>
  </si>
  <si>
    <t>3 BROS RACING</t>
  </si>
  <si>
    <t>693948</t>
  </si>
  <si>
    <t>L3</t>
  </si>
  <si>
    <t>RIZHO</t>
  </si>
  <si>
    <t>LWT I BEGINNER</t>
  </si>
  <si>
    <t>2004975</t>
  </si>
  <si>
    <t>N402</t>
  </si>
  <si>
    <t>20645336</t>
  </si>
  <si>
    <t>196X</t>
  </si>
  <si>
    <t>NORCO</t>
  </si>
  <si>
    <t>2656891</t>
  </si>
  <si>
    <t>N380</t>
  </si>
  <si>
    <t>LWT I EXPERT</t>
  </si>
  <si>
    <t>710764</t>
  </si>
  <si>
    <t>559X</t>
  </si>
  <si>
    <t>VISALIA</t>
  </si>
  <si>
    <t>Z RACING, CLOCKWORK KTM, TGT, FMF, MSR, 661</t>
  </si>
  <si>
    <t>846900</t>
  </si>
  <si>
    <t>24X</t>
  </si>
  <si>
    <t>PINON HILLS</t>
  </si>
  <si>
    <t>ZEMAN  SUSPENSION, ANSWER, AMSOIL, 661</t>
  </si>
  <si>
    <t>896822</t>
  </si>
  <si>
    <t>N420</t>
  </si>
  <si>
    <t>EAGLE</t>
  </si>
  <si>
    <t>ID</t>
  </si>
  <si>
    <t>657835</t>
  </si>
  <si>
    <t>SAINT GEORGE</t>
  </si>
  <si>
    <t>858819</t>
  </si>
  <si>
    <t>N338</t>
  </si>
  <si>
    <t>ELKO</t>
  </si>
  <si>
    <t>WEST WELD IND, 5TH GEAR POWERSPORTS, WPS, FLY, DH1</t>
  </si>
  <si>
    <t>2009054</t>
  </si>
  <si>
    <t>222X</t>
  </si>
  <si>
    <t>DT MOTORSPORTS, TALLY</t>
  </si>
  <si>
    <t>478056</t>
  </si>
  <si>
    <t>737X</t>
  </si>
  <si>
    <t>COSTA MESA</t>
  </si>
  <si>
    <t>3 BROS KTM</t>
  </si>
  <si>
    <t>1006677</t>
  </si>
  <si>
    <t>N330</t>
  </si>
  <si>
    <t>RIVERSIDE</t>
  </si>
  <si>
    <t>FMF, FACTORY CONNECTION, SIDI, MSR, DIRT DIGITS</t>
  </si>
  <si>
    <t>810325</t>
  </si>
  <si>
    <t>82X</t>
  </si>
  <si>
    <t>ZEMAN SUSPENSION, JOHN BURR CYCLES</t>
  </si>
  <si>
    <t>618581</t>
  </si>
  <si>
    <t>4X</t>
  </si>
  <si>
    <t>LA VERNE</t>
  </si>
  <si>
    <t>LIPERT RACING, REKLUSE, LADYBIKERSTUFF.COM, MAXXIS, CUCAMONGA YAM.</t>
  </si>
  <si>
    <t>639520</t>
  </si>
  <si>
    <t>BLAIS RACING  TLD DIRT TRICKS ASTAR ESR</t>
  </si>
  <si>
    <t>777717</t>
  </si>
  <si>
    <t>198X</t>
  </si>
  <si>
    <t>652155</t>
  </si>
  <si>
    <t>N302</t>
  </si>
  <si>
    <t>BEND</t>
  </si>
  <si>
    <t>OR</t>
  </si>
  <si>
    <t>710483</t>
  </si>
  <si>
    <t>LAS VEGAS</t>
  </si>
  <si>
    <t>100s MC</t>
  </si>
  <si>
    <t>ARGUBRIGHT CONSTRUCTION, FMF, EVS, PROGRIP</t>
  </si>
  <si>
    <t>218452</t>
  </si>
  <si>
    <t>3X</t>
  </si>
  <si>
    <t>ESR GPA HDR</t>
  </si>
  <si>
    <t>810365</t>
  </si>
  <si>
    <t>18X</t>
  </si>
  <si>
    <t>CORONA</t>
  </si>
  <si>
    <t>PDI, TBT</t>
  </si>
  <si>
    <t>810190</t>
  </si>
  <si>
    <t>250X</t>
  </si>
  <si>
    <t>GLENDALE</t>
  </si>
  <si>
    <t>CHECKERS</t>
  </si>
  <si>
    <t>853421</t>
  </si>
  <si>
    <t>955X</t>
  </si>
  <si>
    <t>LAKE FOREST</t>
  </si>
  <si>
    <t>SO CAL</t>
  </si>
  <si>
    <t>VECTOR POWERSPORTS, BARNETT TRANSPORTATION, BGA INSURANCE</t>
  </si>
  <si>
    <t>LWT I INTERMEDIATE</t>
  </si>
  <si>
    <t>397906</t>
  </si>
  <si>
    <t>93X</t>
  </si>
  <si>
    <t>TGT SUSPENSION, DT1</t>
  </si>
  <si>
    <t>701552</t>
  </si>
  <si>
    <t>7X</t>
  </si>
  <si>
    <t>AVALON</t>
  </si>
  <si>
    <t>3BROTHERS IMC</t>
  </si>
  <si>
    <t>892238</t>
  </si>
  <si>
    <t>29X</t>
  </si>
  <si>
    <t>HUNTINGTON BEAC</t>
  </si>
  <si>
    <t>NO FEAR, FACTORY BACKING, TWIN AIR, ROMP INDUSTRIES</t>
  </si>
  <si>
    <t>1094111</t>
  </si>
  <si>
    <t>N375</t>
  </si>
  <si>
    <t>TO POWERSPORTS, DR D, FACTORY CONNECTION, VORTEX</t>
  </si>
  <si>
    <t>382506</t>
  </si>
  <si>
    <t>8X</t>
  </si>
  <si>
    <t>1078823</t>
  </si>
  <si>
    <t>254X</t>
  </si>
  <si>
    <t>INYOKERN</t>
  </si>
  <si>
    <t>SLOW BOY</t>
  </si>
  <si>
    <t>1095393</t>
  </si>
  <si>
    <t>34X</t>
  </si>
  <si>
    <t>LYLES RACING</t>
  </si>
  <si>
    <t>N434</t>
  </si>
  <si>
    <t>810364</t>
  </si>
  <si>
    <t>21X</t>
  </si>
  <si>
    <t>PDI RACING</t>
  </si>
  <si>
    <t>911615</t>
  </si>
  <si>
    <t>193X</t>
  </si>
  <si>
    <t>HESPERIA</t>
  </si>
  <si>
    <t>45156</t>
  </si>
  <si>
    <t>78X</t>
  </si>
  <si>
    <t>910929</t>
  </si>
  <si>
    <t>384X</t>
  </si>
  <si>
    <t>1025860</t>
  </si>
  <si>
    <t>D6713</t>
  </si>
  <si>
    <t>LWT I NOVICE</t>
  </si>
  <si>
    <t>279896</t>
  </si>
  <si>
    <t>16X</t>
  </si>
  <si>
    <t>BADGERS</t>
  </si>
  <si>
    <t>431212</t>
  </si>
  <si>
    <t>32X</t>
  </si>
  <si>
    <t>OAK HILLS</t>
  </si>
  <si>
    <t>879883</t>
  </si>
  <si>
    <t>717X</t>
  </si>
  <si>
    <t>HIGHLAND</t>
  </si>
  <si>
    <t>897485</t>
  </si>
  <si>
    <t>28X</t>
  </si>
  <si>
    <t>988870</t>
  </si>
  <si>
    <t>59X</t>
  </si>
  <si>
    <t>LAKE ELSINORE</t>
  </si>
  <si>
    <t>X68745</t>
  </si>
  <si>
    <t>N499</t>
  </si>
  <si>
    <t>910844</t>
  </si>
  <si>
    <t>192X</t>
  </si>
  <si>
    <t>3 BROTHER RACING, GRAY KROW RACING, CLEAN RACING</t>
  </si>
  <si>
    <t>627975</t>
  </si>
  <si>
    <t>678X</t>
  </si>
  <si>
    <t>1076325</t>
  </si>
  <si>
    <t>54X</t>
  </si>
  <si>
    <t>CARSON</t>
  </si>
  <si>
    <t>PRORIDE.COM</t>
  </si>
  <si>
    <t>890205</t>
  </si>
  <si>
    <t>N491</t>
  </si>
  <si>
    <t>1073750</t>
  </si>
  <si>
    <t>N425</t>
  </si>
  <si>
    <t>PORTERVILLE</t>
  </si>
  <si>
    <t>1107488</t>
  </si>
  <si>
    <t>N410</t>
  </si>
  <si>
    <t>2064520</t>
  </si>
  <si>
    <t>203X</t>
  </si>
  <si>
    <t>2657230</t>
  </si>
  <si>
    <t>210X</t>
  </si>
  <si>
    <t>SAN JACINTO</t>
  </si>
  <si>
    <t>914573</t>
  </si>
  <si>
    <t>207X</t>
  </si>
  <si>
    <t>DVS, UTOPIA, EXO4118</t>
  </si>
  <si>
    <t>846902</t>
  </si>
  <si>
    <t>92X</t>
  </si>
  <si>
    <t>493439</t>
  </si>
  <si>
    <t>191X</t>
  </si>
  <si>
    <t>3BROSKTM</t>
  </si>
  <si>
    <t>LWT II BEGINNER</t>
  </si>
  <si>
    <t>2001806</t>
  </si>
  <si>
    <t>105C</t>
  </si>
  <si>
    <t>LWT II EXPERT</t>
  </si>
  <si>
    <t>859436</t>
  </si>
  <si>
    <t>N2A</t>
  </si>
  <si>
    <t>TORRANCE</t>
  </si>
  <si>
    <t>Z RACING, IMS, FASST, FMF</t>
  </si>
  <si>
    <t>LWT II INTERMEDIATE</t>
  </si>
  <si>
    <t>430994</t>
  </si>
  <si>
    <t>557C</t>
  </si>
  <si>
    <t>BLAIS RACING SERVICES, ESR, RACE TECH</t>
  </si>
  <si>
    <t>742722</t>
  </si>
  <si>
    <t>N385</t>
  </si>
  <si>
    <t>ONTARIO</t>
  </si>
  <si>
    <t>472654</t>
  </si>
  <si>
    <t>420C</t>
  </si>
  <si>
    <t>CATALINA YAMAHA</t>
  </si>
  <si>
    <t>1093690</t>
  </si>
  <si>
    <t>109C</t>
  </si>
  <si>
    <t>IRVINE</t>
  </si>
  <si>
    <t>BUNGHI RACING</t>
  </si>
  <si>
    <t>654122</t>
  </si>
  <si>
    <t>7C</t>
  </si>
  <si>
    <t>CEDAR GLEN</t>
  </si>
  <si>
    <t>920209</t>
  </si>
  <si>
    <t>5C</t>
  </si>
  <si>
    <t>706034</t>
  </si>
  <si>
    <t>949C</t>
  </si>
  <si>
    <t>LADERA RANCH</t>
  </si>
  <si>
    <t>710617</t>
  </si>
  <si>
    <t>96C</t>
  </si>
  <si>
    <t>LWT II NOVICE</t>
  </si>
  <si>
    <t>1095003</t>
  </si>
  <si>
    <t>45C</t>
  </si>
  <si>
    <t>MONROVIA</t>
  </si>
  <si>
    <t>LUCAS OIL, TORC1 RACING, BERTS MEGA MALL, ONEAL, FMF, RACE TECH</t>
  </si>
  <si>
    <t>890147</t>
  </si>
  <si>
    <t>17C</t>
  </si>
  <si>
    <t>891795</t>
  </si>
  <si>
    <t>22C</t>
  </si>
  <si>
    <t>SIMI VALLEY</t>
  </si>
  <si>
    <t>SHAMROCKS</t>
  </si>
  <si>
    <t>3 bros ktm</t>
  </si>
  <si>
    <t>893837</t>
  </si>
  <si>
    <t>98C</t>
  </si>
  <si>
    <t>YUCAIPA</t>
  </si>
  <si>
    <t>2068510</t>
  </si>
  <si>
    <t>104C</t>
  </si>
  <si>
    <t>HIDDEN VALLEY</t>
  </si>
  <si>
    <t>268244</t>
  </si>
  <si>
    <t>14C</t>
  </si>
  <si>
    <t>CANYON LAKE</t>
  </si>
  <si>
    <t>JOHN BURR RACING, MADJACK</t>
  </si>
  <si>
    <t>2020907</t>
  </si>
  <si>
    <t>23C</t>
  </si>
  <si>
    <t>WHITTIER</t>
  </si>
  <si>
    <t>MAG 250 EXPERT</t>
  </si>
  <si>
    <t>346915</t>
  </si>
  <si>
    <t>M3X</t>
  </si>
  <si>
    <t>ZEAL RACING</t>
  </si>
  <si>
    <t>538800.</t>
  </si>
  <si>
    <t>M222X</t>
  </si>
  <si>
    <t>CHINO</t>
  </si>
  <si>
    <t>766056</t>
  </si>
  <si>
    <t>M63X</t>
  </si>
  <si>
    <t>GLENDORA</t>
  </si>
  <si>
    <t>ASP RACING, FMF, IMS</t>
  </si>
  <si>
    <t>398080</t>
  </si>
  <si>
    <t>M2X</t>
  </si>
  <si>
    <t>LEONA VALLEY</t>
  </si>
  <si>
    <t>DOLLY MAE RACING</t>
  </si>
  <si>
    <t>684646</t>
  </si>
  <si>
    <t>M122X</t>
  </si>
  <si>
    <t>MIRA LOMA</t>
  </si>
  <si>
    <t>326690</t>
  </si>
  <si>
    <t>M11X</t>
  </si>
  <si>
    <t>BERMUDA DUNES</t>
  </si>
  <si>
    <t>HUSKY, BELL, MOTOREX</t>
  </si>
  <si>
    <t>273435</t>
  </si>
  <si>
    <t>M15X</t>
  </si>
  <si>
    <t>389212</t>
  </si>
  <si>
    <t>M77X</t>
  </si>
  <si>
    <t>398668</t>
  </si>
  <si>
    <t>M6X</t>
  </si>
  <si>
    <t>TEMPLETON</t>
  </si>
  <si>
    <t>775497</t>
  </si>
  <si>
    <t>M250X</t>
  </si>
  <si>
    <t>OAK VIEW</t>
  </si>
  <si>
    <t>481834</t>
  </si>
  <si>
    <t>M126X</t>
  </si>
  <si>
    <t>VALENCIA</t>
  </si>
  <si>
    <t>646290</t>
  </si>
  <si>
    <t>M18X</t>
  </si>
  <si>
    <t>REDONDO BEACH</t>
  </si>
  <si>
    <t>MAG 250 INTERMEDIATE</t>
  </si>
  <si>
    <t>1011594</t>
  </si>
  <si>
    <t>M25X</t>
  </si>
  <si>
    <t>2018749</t>
  </si>
  <si>
    <t>M27X</t>
  </si>
  <si>
    <t>1000 OAKS POWERSPORTS</t>
  </si>
  <si>
    <t>710509</t>
  </si>
  <si>
    <t>M28X</t>
  </si>
  <si>
    <t>326058</t>
  </si>
  <si>
    <t>M22X</t>
  </si>
  <si>
    <t>YUCCA VALLEY</t>
  </si>
  <si>
    <t>347168</t>
  </si>
  <si>
    <t>M8X</t>
  </si>
  <si>
    <t>LAKEWOOD</t>
  </si>
  <si>
    <t>1080704</t>
  </si>
  <si>
    <t>M127X</t>
  </si>
  <si>
    <t>BYRD ELECTRIC</t>
  </si>
  <si>
    <t>330161</t>
  </si>
  <si>
    <t>M16X</t>
  </si>
  <si>
    <t>MAG 250 NOVICE</t>
  </si>
  <si>
    <t>2016846</t>
  </si>
  <si>
    <t>M56X</t>
  </si>
  <si>
    <t>3 BROS KTM,</t>
  </si>
  <si>
    <t>853419</t>
  </si>
  <si>
    <t>M36X</t>
  </si>
  <si>
    <t>LOS ANGELES</t>
  </si>
  <si>
    <t>395175</t>
  </si>
  <si>
    <t>M45X</t>
  </si>
  <si>
    <t>MAG HWT EXPERT</t>
  </si>
  <si>
    <t>M198</t>
  </si>
  <si>
    <t>463390</t>
  </si>
  <si>
    <t>M4</t>
  </si>
  <si>
    <t>Z RACING, ESR</t>
  </si>
  <si>
    <t>573640</t>
  </si>
  <si>
    <t>M12</t>
  </si>
  <si>
    <t>747385</t>
  </si>
  <si>
    <t>N440</t>
  </si>
  <si>
    <t>949648</t>
  </si>
  <si>
    <t>N316</t>
  </si>
  <si>
    <t>3BROSKTM.COM</t>
  </si>
  <si>
    <t>283492</t>
  </si>
  <si>
    <t>M1</t>
  </si>
  <si>
    <t>FMF, AS RACING, FASST, KALGARD</t>
  </si>
  <si>
    <t>345055</t>
  </si>
  <si>
    <t>M79</t>
  </si>
  <si>
    <t>3 BROTHERS</t>
  </si>
  <si>
    <t>1037599</t>
  </si>
  <si>
    <t>M6</t>
  </si>
  <si>
    <t>632565</t>
  </si>
  <si>
    <t>M22</t>
  </si>
  <si>
    <t>GARDENA</t>
  </si>
  <si>
    <t>342184</t>
  </si>
  <si>
    <t>M76</t>
  </si>
  <si>
    <t>WINNETKA</t>
  </si>
  <si>
    <t>000000</t>
  </si>
  <si>
    <t>N409</t>
  </si>
  <si>
    <t>GAS GAS OFFROAD-DUALSPORT UTAH</t>
  </si>
  <si>
    <t>233868</t>
  </si>
  <si>
    <t>M2</t>
  </si>
  <si>
    <t>MISSION VIEJO</t>
  </si>
  <si>
    <t>UNITED MC</t>
  </si>
  <si>
    <t>610287</t>
  </si>
  <si>
    <t>M15</t>
  </si>
  <si>
    <t>618644</t>
  </si>
  <si>
    <t>M55</t>
  </si>
  <si>
    <t>630000</t>
  </si>
  <si>
    <t>M702</t>
  </si>
  <si>
    <t>DUARTE</t>
  </si>
  <si>
    <t>769516</t>
  </si>
  <si>
    <t>M9</t>
  </si>
  <si>
    <t>MAG HWT INTERMEDIATE</t>
  </si>
  <si>
    <t>566467</t>
  </si>
  <si>
    <t>M450</t>
  </si>
  <si>
    <t>810345</t>
  </si>
  <si>
    <t>M14</t>
  </si>
  <si>
    <t>FULLERTON</t>
  </si>
  <si>
    <t>Z RACING</t>
  </si>
  <si>
    <t>2008242</t>
  </si>
  <si>
    <t>N392</t>
  </si>
  <si>
    <t>AUBERRY</t>
  </si>
  <si>
    <t>364476</t>
  </si>
  <si>
    <t>M31</t>
  </si>
  <si>
    <t>DIRT DIGGERS</t>
  </si>
  <si>
    <t>STREAMLINE SUSPENSION, HI-STANDARD RACING</t>
  </si>
  <si>
    <t>855688</t>
  </si>
  <si>
    <t>M842</t>
  </si>
  <si>
    <t>LOMITA</t>
  </si>
  <si>
    <t>RARE JDM, CYCLE GEAR, 3BROS.COM</t>
  </si>
  <si>
    <t>326392</t>
  </si>
  <si>
    <t>M62</t>
  </si>
  <si>
    <t>NORTH HOLLYWOOD</t>
  </si>
  <si>
    <t>639208</t>
  </si>
  <si>
    <t>M187</t>
  </si>
  <si>
    <t>1074328</t>
  </si>
  <si>
    <t>M16</t>
  </si>
  <si>
    <t>BIG BEAR CITY</t>
  </si>
  <si>
    <t>2006606</t>
  </si>
  <si>
    <t>N393</t>
  </si>
  <si>
    <t>HOBOR</t>
  </si>
  <si>
    <t>858620</t>
  </si>
  <si>
    <t>M23</t>
  </si>
  <si>
    <t>906165</t>
  </si>
  <si>
    <t>M11</t>
  </si>
  <si>
    <t>AGOURA HILLS</t>
  </si>
  <si>
    <t>761343</t>
  </si>
  <si>
    <t>M33</t>
  </si>
  <si>
    <t>QUARTSHILL</t>
  </si>
  <si>
    <t>1073957</t>
  </si>
  <si>
    <t>M34</t>
  </si>
  <si>
    <t>707833</t>
  </si>
  <si>
    <t>M49</t>
  </si>
  <si>
    <t>SIGNAL HILL</t>
  </si>
  <si>
    <t>594469</t>
  </si>
  <si>
    <t>M128</t>
  </si>
  <si>
    <t>597293</t>
  </si>
  <si>
    <t>M109</t>
  </si>
  <si>
    <t>ALISIO VIEO</t>
  </si>
  <si>
    <t>260426</t>
  </si>
  <si>
    <t>M148</t>
  </si>
  <si>
    <t>MAG HWT NOVICE</t>
  </si>
  <si>
    <t>1079521</t>
  </si>
  <si>
    <t>D6698</t>
  </si>
  <si>
    <t>WATSONVILLE</t>
  </si>
  <si>
    <t>1091832</t>
  </si>
  <si>
    <t>M18</t>
  </si>
  <si>
    <t>ACTON</t>
  </si>
  <si>
    <t>2004243</t>
  </si>
  <si>
    <t>M182</t>
  </si>
  <si>
    <t>ESP, FOES, PONDELLA MOTORSPORTS</t>
  </si>
  <si>
    <t>874623</t>
  </si>
  <si>
    <t>M188</t>
  </si>
  <si>
    <t>VISTA</t>
  </si>
  <si>
    <t>858596</t>
  </si>
  <si>
    <t>M45</t>
  </si>
  <si>
    <t>SAN DIMAS</t>
  </si>
  <si>
    <t>ESP, AS RACING</t>
  </si>
  <si>
    <t>1075070</t>
  </si>
  <si>
    <t>M28</t>
  </si>
  <si>
    <t>776037</t>
  </si>
  <si>
    <t>N413</t>
  </si>
  <si>
    <t>SANTA CLARA</t>
  </si>
  <si>
    <t>876869</t>
  </si>
  <si>
    <t>M17</t>
  </si>
  <si>
    <t>925212</t>
  </si>
  <si>
    <t>M777</t>
  </si>
  <si>
    <t>672730</t>
  </si>
  <si>
    <t>N356</t>
  </si>
  <si>
    <t>HUSA</t>
  </si>
  <si>
    <t>MODESTO</t>
  </si>
  <si>
    <t>349703</t>
  </si>
  <si>
    <t>N497</t>
  </si>
  <si>
    <t>KINGSBURG</t>
  </si>
  <si>
    <t>5555555</t>
  </si>
  <si>
    <t>M205</t>
  </si>
  <si>
    <t>813590</t>
  </si>
  <si>
    <t>M50</t>
  </si>
  <si>
    <t>RLMS ENGINEERING INC</t>
  </si>
  <si>
    <t>MINI NOVICE</t>
  </si>
  <si>
    <t>2063279</t>
  </si>
  <si>
    <t>K25</t>
  </si>
  <si>
    <t>AUQU HYDRATE, IMS, B AND B CYCLES</t>
  </si>
  <si>
    <t>894536</t>
  </si>
  <si>
    <t>N435</t>
  </si>
  <si>
    <t>LEATT, FACTORY BACKING, 3 BROS, ONEILL, SCOTT</t>
  </si>
  <si>
    <t>810312</t>
  </si>
  <si>
    <t>K10</t>
  </si>
  <si>
    <t>947378</t>
  </si>
  <si>
    <t>K28</t>
  </si>
  <si>
    <t>COTO DE CAZA</t>
  </si>
  <si>
    <t>3 BROTHERS RACING</t>
  </si>
  <si>
    <t>QUAD EXPERT</t>
  </si>
  <si>
    <t>334945</t>
  </si>
  <si>
    <t>T3</t>
  </si>
  <si>
    <t>HEMET</t>
  </si>
  <si>
    <t>935884</t>
  </si>
  <si>
    <t>N1Q</t>
  </si>
  <si>
    <t>JAMUL</t>
  </si>
  <si>
    <t>RND MOTORSPORTS, RICKYSTATOR, 661</t>
  </si>
  <si>
    <t>810488</t>
  </si>
  <si>
    <t>T2</t>
  </si>
  <si>
    <t>451339</t>
  </si>
  <si>
    <t>T62</t>
  </si>
  <si>
    <t>SANTEE</t>
  </si>
  <si>
    <t>910564</t>
  </si>
  <si>
    <t>T5</t>
  </si>
  <si>
    <t>LA HABRA</t>
  </si>
  <si>
    <t>HOPSONLAW.COM, FILEBK.NET, FASSTCO, PRM, IMS</t>
  </si>
  <si>
    <t>955884</t>
  </si>
  <si>
    <t>T22</t>
  </si>
  <si>
    <t>QUAD INTERMEDIATE</t>
  </si>
  <si>
    <t>1086934</t>
  </si>
  <si>
    <t>N372</t>
  </si>
  <si>
    <t>OCEANSIDE</t>
  </si>
  <si>
    <t>TEAM VALLEY RACING</t>
  </si>
  <si>
    <t>2066587</t>
  </si>
  <si>
    <t>T53</t>
  </si>
  <si>
    <t>LANCASTER</t>
  </si>
  <si>
    <t>BILLS ROOFING, BONFIRE RACING, TIRE EXPRESS</t>
  </si>
  <si>
    <t>489874</t>
  </si>
  <si>
    <t>T4</t>
  </si>
  <si>
    <t>LAGUNA HILLS</t>
  </si>
  <si>
    <t>IMS,FMF,TAG METALS, OSIRUS, AC RACING, BDT MOTORSPORTS</t>
  </si>
  <si>
    <t>2067934</t>
  </si>
  <si>
    <t>N411</t>
  </si>
  <si>
    <t>822812</t>
  </si>
  <si>
    <t>T6</t>
  </si>
  <si>
    <t>HOPSONLAW.COM, FAASTCO, IMS, PRM, FILEBK.NET</t>
  </si>
  <si>
    <t>2067945</t>
  </si>
  <si>
    <t>D6705</t>
  </si>
  <si>
    <t>KNIGHT</t>
  </si>
  <si>
    <t>6696</t>
  </si>
  <si>
    <t>879882</t>
  </si>
  <si>
    <t>T14</t>
  </si>
  <si>
    <t>633140</t>
  </si>
  <si>
    <t>T10</t>
  </si>
  <si>
    <t>ACCELERATED FUNDING, BDT MOTORSPORTS</t>
  </si>
  <si>
    <t>QUAD NOVICE</t>
  </si>
  <si>
    <t>1110091</t>
  </si>
  <si>
    <t>N323</t>
  </si>
  <si>
    <t>NEWHALL</t>
  </si>
  <si>
    <t>CHIKATOBROS. ICE</t>
  </si>
  <si>
    <t>1102218</t>
  </si>
  <si>
    <t>T31</t>
  </si>
  <si>
    <t>903622</t>
  </si>
  <si>
    <t>T32</t>
  </si>
  <si>
    <t>1078970</t>
  </si>
  <si>
    <t>T7</t>
  </si>
  <si>
    <t>ACCELERATED FUNDING</t>
  </si>
  <si>
    <t>1071276</t>
  </si>
  <si>
    <t>T11</t>
  </si>
  <si>
    <t>SEN 250 EXPERT</t>
  </si>
  <si>
    <t>909432</t>
  </si>
  <si>
    <t>O14X</t>
  </si>
  <si>
    <t>AXO, FACTORY EFFEX, CYCRA, NO TOIL</t>
  </si>
  <si>
    <t>676522</t>
  </si>
  <si>
    <t>O19X</t>
  </si>
  <si>
    <t>SYLMAR</t>
  </si>
  <si>
    <t>722769</t>
  </si>
  <si>
    <t>O132X</t>
  </si>
  <si>
    <t>FOUNTON VALLY</t>
  </si>
  <si>
    <t>613096</t>
  </si>
  <si>
    <t>O199X</t>
  </si>
  <si>
    <t>654117</t>
  </si>
  <si>
    <t>N19S</t>
  </si>
  <si>
    <t>LAYTON</t>
  </si>
  <si>
    <t>LAYTON CYCLE, CYCRA, SCOTT</t>
  </si>
  <si>
    <t>1076379</t>
  </si>
  <si>
    <t>O30X</t>
  </si>
  <si>
    <t>RANCHO CUCAMONG</t>
  </si>
  <si>
    <t>VECTOR POWERSPORTS, BARNETT TRANSPORTATION</t>
  </si>
  <si>
    <t>776635</t>
  </si>
  <si>
    <t>O13X</t>
  </si>
  <si>
    <t>SEN 250 INTERMEDIATE</t>
  </si>
  <si>
    <t>810184</t>
  </si>
  <si>
    <t>O32X</t>
  </si>
  <si>
    <t>248144</t>
  </si>
  <si>
    <t>O10X</t>
  </si>
  <si>
    <t>3-BROS</t>
  </si>
  <si>
    <t>SEN 250 NOVICE</t>
  </si>
  <si>
    <t>881922</t>
  </si>
  <si>
    <t>O141X</t>
  </si>
  <si>
    <t>712564</t>
  </si>
  <si>
    <t>O27X</t>
  </si>
  <si>
    <t>MAMMOTH LAKES</t>
  </si>
  <si>
    <t>894934</t>
  </si>
  <si>
    <t>O49X</t>
  </si>
  <si>
    <t>SEN HWT BEGINNER</t>
  </si>
  <si>
    <t>2067942</t>
  </si>
  <si>
    <t>N418</t>
  </si>
  <si>
    <t>REEDLY</t>
  </si>
  <si>
    <t>T097902</t>
  </si>
  <si>
    <t>N436</t>
  </si>
  <si>
    <t>2001813</t>
  </si>
  <si>
    <t>O320</t>
  </si>
  <si>
    <t>MENIFEE</t>
  </si>
  <si>
    <t>1092401</t>
  </si>
  <si>
    <t>O349</t>
  </si>
  <si>
    <t>914594</t>
  </si>
  <si>
    <t>O350</t>
  </si>
  <si>
    <t>1109869</t>
  </si>
  <si>
    <t>O344</t>
  </si>
  <si>
    <t>SEN HWT EXPERT</t>
  </si>
  <si>
    <t>101003</t>
  </si>
  <si>
    <t>O3</t>
  </si>
  <si>
    <t>253655</t>
  </si>
  <si>
    <t>N1S</t>
  </si>
  <si>
    <t>BOZEMAN</t>
  </si>
  <si>
    <t>MT</t>
  </si>
  <si>
    <t>PFR, NORTHSTAR YAMAHA</t>
  </si>
  <si>
    <t>399179</t>
  </si>
  <si>
    <t>N315</t>
  </si>
  <si>
    <t>3 BROS, KTM, MCDUFF/DANIELS</t>
  </si>
  <si>
    <t>725996</t>
  </si>
  <si>
    <t>O123</t>
  </si>
  <si>
    <t>ADELANTO</t>
  </si>
  <si>
    <t>821581</t>
  </si>
  <si>
    <t>N17S</t>
  </si>
  <si>
    <t>PARK CITY</t>
  </si>
  <si>
    <t>SAGE RIDERS</t>
  </si>
  <si>
    <t>605197</t>
  </si>
  <si>
    <t>O1</t>
  </si>
  <si>
    <t>KTM, MALCOM SMITH MOTORSPORTS, AIR CLEANING TECH</t>
  </si>
  <si>
    <t>695256</t>
  </si>
  <si>
    <t>N426</t>
  </si>
  <si>
    <t>RIVERTON</t>
  </si>
  <si>
    <t>311347</t>
  </si>
  <si>
    <t>O5</t>
  </si>
  <si>
    <t>HONDA OF HOLLYWOOD</t>
  </si>
  <si>
    <t>6699</t>
  </si>
  <si>
    <t>PHELAN</t>
  </si>
  <si>
    <t>ONEAL</t>
  </si>
  <si>
    <t>694625</t>
  </si>
  <si>
    <t>O24</t>
  </si>
  <si>
    <t>876656</t>
  </si>
  <si>
    <t>N5S</t>
  </si>
  <si>
    <t>JOHN BURR, IMS</t>
  </si>
  <si>
    <t>SEN HWT INTERMEDIATE</t>
  </si>
  <si>
    <t>1007835</t>
  </si>
  <si>
    <t>O296</t>
  </si>
  <si>
    <t>MCCOYSOFFROAD CENTER</t>
  </si>
  <si>
    <t>530088</t>
  </si>
  <si>
    <t>O79</t>
  </si>
  <si>
    <t>TRABUCO CANYON</t>
  </si>
  <si>
    <t>871700</t>
  </si>
  <si>
    <t>O68</t>
  </si>
  <si>
    <t>MCDUFF/DANIELS</t>
  </si>
  <si>
    <t>2063005</t>
  </si>
  <si>
    <t>O76</t>
  </si>
  <si>
    <t>WESTMINSTER</t>
  </si>
  <si>
    <t>3BROTHERS RACING KTM, 3BROS.COM</t>
  </si>
  <si>
    <t>855098</t>
  </si>
  <si>
    <t>O294</t>
  </si>
  <si>
    <t>876653</t>
  </si>
  <si>
    <t>O305</t>
  </si>
  <si>
    <t>ELLIS FENCE CO</t>
  </si>
  <si>
    <t>490700</t>
  </si>
  <si>
    <t>O82</t>
  </si>
  <si>
    <t>BPMC</t>
  </si>
  <si>
    <t>258664</t>
  </si>
  <si>
    <t>O30</t>
  </si>
  <si>
    <t>GCI ELECTRIC</t>
  </si>
  <si>
    <t>2064550</t>
  </si>
  <si>
    <t>O353</t>
  </si>
  <si>
    <t>SANTA CLARITA</t>
  </si>
  <si>
    <t>1075243</t>
  </si>
  <si>
    <t>O54</t>
  </si>
  <si>
    <t>894943</t>
  </si>
  <si>
    <t>O395</t>
  </si>
  <si>
    <t>534201</t>
  </si>
  <si>
    <t>N329</t>
  </si>
  <si>
    <t>MORRIETA</t>
  </si>
  <si>
    <t>825369</t>
  </si>
  <si>
    <t>N335</t>
  </si>
  <si>
    <t>SISTERS</t>
  </si>
  <si>
    <t>DM3, HOUSE OF HORSE POWER</t>
  </si>
  <si>
    <t>660422</t>
  </si>
  <si>
    <t>O418</t>
  </si>
  <si>
    <t>VIKINGS</t>
  </si>
  <si>
    <t>363703</t>
  </si>
  <si>
    <t>O138</t>
  </si>
  <si>
    <t>LAGUNA NIGUEL</t>
  </si>
  <si>
    <t>SEN HWT NOVICE</t>
  </si>
  <si>
    <t>1059170</t>
  </si>
  <si>
    <t>O105</t>
  </si>
  <si>
    <t>910252</t>
  </si>
  <si>
    <t>D6706</t>
  </si>
  <si>
    <t>2062978</t>
  </si>
  <si>
    <t>O94</t>
  </si>
  <si>
    <t>947377</t>
  </si>
  <si>
    <t>N406</t>
  </si>
  <si>
    <t>1016966</t>
  </si>
  <si>
    <t>N414</t>
  </si>
  <si>
    <t>BONSALL</t>
  </si>
  <si>
    <t>1085142</t>
  </si>
  <si>
    <t>O213</t>
  </si>
  <si>
    <t>264187</t>
  </si>
  <si>
    <t>O88</t>
  </si>
  <si>
    <t>2067950</t>
  </si>
  <si>
    <t>6710</t>
  </si>
  <si>
    <t>399164</t>
  </si>
  <si>
    <t>6700</t>
  </si>
  <si>
    <t>T237296</t>
  </si>
  <si>
    <t>O206</t>
  </si>
  <si>
    <t>REDONDO</t>
  </si>
  <si>
    <t>SEN WOMEN EXPERT</t>
  </si>
  <si>
    <t>474428</t>
  </si>
  <si>
    <t>F1</t>
  </si>
  <si>
    <t>SANGER</t>
  </si>
  <si>
    <t>382681</t>
  </si>
  <si>
    <t>R6</t>
  </si>
  <si>
    <t>CANYON COUNTRY</t>
  </si>
  <si>
    <t>596404</t>
  </si>
  <si>
    <t>R12</t>
  </si>
  <si>
    <t>440671</t>
  </si>
  <si>
    <t>N1R</t>
  </si>
  <si>
    <t>ELITE MOTO TOURS</t>
  </si>
  <si>
    <t>051206</t>
  </si>
  <si>
    <t>N5R</t>
  </si>
  <si>
    <t>ELITE MC TOURS</t>
  </si>
  <si>
    <t>608758</t>
  </si>
  <si>
    <t>N303</t>
  </si>
  <si>
    <t>629959</t>
  </si>
  <si>
    <t>R3</t>
  </si>
  <si>
    <t>VALLEY VILLAGE</t>
  </si>
  <si>
    <t>540500</t>
  </si>
  <si>
    <t>N11R</t>
  </si>
  <si>
    <t>828443</t>
  </si>
  <si>
    <t>N328</t>
  </si>
  <si>
    <t>MOUNTAIN VIEW</t>
  </si>
  <si>
    <t>WY</t>
  </si>
  <si>
    <t>481926</t>
  </si>
  <si>
    <t>R4</t>
  </si>
  <si>
    <t>RIALTO</t>
  </si>
  <si>
    <t>632549</t>
  </si>
  <si>
    <t>R9</t>
  </si>
  <si>
    <t>374610</t>
  </si>
  <si>
    <t>R433</t>
  </si>
  <si>
    <t>ANAHEIM</t>
  </si>
  <si>
    <t>Z RACING, MCE</t>
  </si>
  <si>
    <t>299628</t>
  </si>
  <si>
    <t>R31</t>
  </si>
  <si>
    <t>404185</t>
  </si>
  <si>
    <t>R42</t>
  </si>
  <si>
    <t>768281</t>
  </si>
  <si>
    <t>R7</t>
  </si>
  <si>
    <t>381906</t>
  </si>
  <si>
    <t>R11</t>
  </si>
  <si>
    <t>479732</t>
  </si>
  <si>
    <t>R13</t>
  </si>
  <si>
    <t>FILLMORE</t>
  </si>
  <si>
    <t>VET 250 EXPERT</t>
  </si>
  <si>
    <t>910831</t>
  </si>
  <si>
    <t>V1X</t>
  </si>
  <si>
    <t>VECTOR POWERSPORTS, BARNETT TRANSPORTATION, S.W. ROBERTS CONSTRUCTION</t>
  </si>
  <si>
    <t>369558</t>
  </si>
  <si>
    <t>V31X</t>
  </si>
  <si>
    <t>1077296</t>
  </si>
  <si>
    <t>N332</t>
  </si>
  <si>
    <t>EUGENE</t>
  </si>
  <si>
    <t>878974</t>
  </si>
  <si>
    <t>V2X</t>
  </si>
  <si>
    <t>DUNLOP, DIRT TRICKS, IMS</t>
  </si>
  <si>
    <t>335722</t>
  </si>
  <si>
    <t>N430</t>
  </si>
  <si>
    <t>VET 250 INTERMEDIATE</t>
  </si>
  <si>
    <t>810277</t>
  </si>
  <si>
    <t>V23X</t>
  </si>
  <si>
    <t>615343</t>
  </si>
  <si>
    <t>V85X</t>
  </si>
  <si>
    <t>1094115</t>
  </si>
  <si>
    <t>V33X</t>
  </si>
  <si>
    <t>268212</t>
  </si>
  <si>
    <t>V14X</t>
  </si>
  <si>
    <t>1079617</t>
  </si>
  <si>
    <t>V84X</t>
  </si>
  <si>
    <t>LITTLEROCK</t>
  </si>
  <si>
    <t>VET 250 NOVICE</t>
  </si>
  <si>
    <t>907508</t>
  </si>
  <si>
    <t>V29X</t>
  </si>
  <si>
    <t>VET HWT BEGINNER</t>
  </si>
  <si>
    <t>2064518</t>
  </si>
  <si>
    <t>V216</t>
  </si>
  <si>
    <t>LB</t>
  </si>
  <si>
    <t>VET HWT EXPERT</t>
  </si>
  <si>
    <t>894930</t>
  </si>
  <si>
    <t>N445</t>
  </si>
  <si>
    <t>2001800</t>
  </si>
  <si>
    <t>N304</t>
  </si>
  <si>
    <t>PURVINES RACING, SDR, ONEAL, GPR, PRECISION CONCEPTS</t>
  </si>
  <si>
    <t>975907</t>
  </si>
  <si>
    <t>N6V</t>
  </si>
  <si>
    <t>SPARKS</t>
  </si>
  <si>
    <t>298010</t>
  </si>
  <si>
    <t>V557</t>
  </si>
  <si>
    <t>CASTAIC</t>
  </si>
  <si>
    <t>771589</t>
  </si>
  <si>
    <t>V300</t>
  </si>
  <si>
    <t>566144</t>
  </si>
  <si>
    <t>N383</t>
  </si>
  <si>
    <t>REDMOND</t>
  </si>
  <si>
    <t>TBT RACING, I90 MOTORSPORTS, ARGUBRIGHT CONST.</t>
  </si>
  <si>
    <t>554462</t>
  </si>
  <si>
    <t>V2</t>
  </si>
  <si>
    <t>LUCERNE VALLEY</t>
  </si>
  <si>
    <t>VECTOR POWERSPORTS, BARNETT TRANSPORTATION, BGA INSURANCE, FASST CO, SMITH,</t>
  </si>
  <si>
    <t>506913</t>
  </si>
  <si>
    <t>N348</t>
  </si>
  <si>
    <t>VET HWT INTERMEDIATE</t>
  </si>
  <si>
    <t>251230</t>
  </si>
  <si>
    <t>V45</t>
  </si>
  <si>
    <t>PDI RACING, ONCINO, SMITH, LOURENCO BACKLOC</t>
  </si>
  <si>
    <t>556580</t>
  </si>
  <si>
    <t>V500</t>
  </si>
  <si>
    <t>885273</t>
  </si>
  <si>
    <t>N307</t>
  </si>
  <si>
    <t>NAMPA</t>
  </si>
  <si>
    <t>AXCESS MOTO</t>
  </si>
  <si>
    <t>643292</t>
  </si>
  <si>
    <t>V48</t>
  </si>
  <si>
    <t>1076232</t>
  </si>
  <si>
    <t>V303</t>
  </si>
  <si>
    <t>1900234</t>
  </si>
  <si>
    <t>V24</t>
  </si>
  <si>
    <t>ZENOFON.COM, ORTEGA120.COM</t>
  </si>
  <si>
    <t>2067926</t>
  </si>
  <si>
    <t>V100</t>
  </si>
  <si>
    <t>661, FMF, ONEAL, DECAL WORKS, SUNLINE, TAG, CLARK RACING</t>
  </si>
  <si>
    <t>APPLIED</t>
  </si>
  <si>
    <t>V227</t>
  </si>
  <si>
    <t>GOLETA</t>
  </si>
  <si>
    <t>230524</t>
  </si>
  <si>
    <t>V221</t>
  </si>
  <si>
    <t>MORENO VALLEY</t>
  </si>
  <si>
    <t>855680</t>
  </si>
  <si>
    <t>V25</t>
  </si>
  <si>
    <t>426551</t>
  </si>
  <si>
    <t>V123</t>
  </si>
  <si>
    <t>VET HWT NOVICE</t>
  </si>
  <si>
    <t>1091170</t>
  </si>
  <si>
    <t>V207</t>
  </si>
  <si>
    <t>1094209</t>
  </si>
  <si>
    <t>V142</t>
  </si>
  <si>
    <t>2019765</t>
  </si>
  <si>
    <t>V20</t>
  </si>
  <si>
    <t>MASAN</t>
  </si>
  <si>
    <t>2067929</t>
  </si>
  <si>
    <t>V22</t>
  </si>
  <si>
    <t>TRONA</t>
  </si>
  <si>
    <t>657270</t>
  </si>
  <si>
    <t>N407</t>
  </si>
  <si>
    <t>HB</t>
  </si>
  <si>
    <t>880493</t>
  </si>
  <si>
    <t>V56</t>
  </si>
  <si>
    <t>971397</t>
  </si>
  <si>
    <t>N405</t>
  </si>
  <si>
    <t>1105854</t>
  </si>
  <si>
    <t>V52</t>
  </si>
  <si>
    <t>TEEM TROUBLE MOTORSPORTS</t>
  </si>
  <si>
    <t>348806</t>
  </si>
  <si>
    <t>V218</t>
  </si>
  <si>
    <t>REEDLEY</t>
  </si>
  <si>
    <t>909120</t>
  </si>
  <si>
    <t>V149</t>
  </si>
  <si>
    <t>WOODLAND HILLS</t>
  </si>
  <si>
    <t>719717</t>
  </si>
  <si>
    <t>V59</t>
  </si>
  <si>
    <t>JDMOTO</t>
  </si>
  <si>
    <t>2064532</t>
  </si>
  <si>
    <t>V302</t>
  </si>
  <si>
    <t>OBSIDIAN FAB</t>
  </si>
  <si>
    <t>1101314</t>
  </si>
  <si>
    <t>N500</t>
  </si>
  <si>
    <t>SUN CITY</t>
  </si>
  <si>
    <t>855671</t>
  </si>
  <si>
    <t>V41</t>
  </si>
  <si>
    <t>911460</t>
  </si>
  <si>
    <t>V108</t>
  </si>
  <si>
    <t>HIGH DESERT HOUNDS</t>
  </si>
  <si>
    <t>F-WORD</t>
  </si>
  <si>
    <t>348804</t>
  </si>
  <si>
    <t>V115</t>
  </si>
  <si>
    <t>2003332</t>
  </si>
  <si>
    <t>V141</t>
  </si>
  <si>
    <t>INSTANT JUNK REMOVAL &amp; DEMOLITION</t>
  </si>
  <si>
    <t>348809</t>
  </si>
  <si>
    <t>V219</t>
  </si>
  <si>
    <t>891785</t>
  </si>
  <si>
    <t>V5</t>
  </si>
  <si>
    <t>CARLSBAD</t>
  </si>
  <si>
    <t>2018752</t>
  </si>
  <si>
    <t>V6695</t>
  </si>
  <si>
    <t>NEWPORT BEACH</t>
  </si>
  <si>
    <t>2024676</t>
  </si>
  <si>
    <t>N412</t>
  </si>
  <si>
    <t>BUCKEYE</t>
  </si>
  <si>
    <t>911461</t>
  </si>
  <si>
    <t>V82</t>
  </si>
  <si>
    <t>785589</t>
  </si>
  <si>
    <t>V230</t>
  </si>
  <si>
    <t>WOMEN EXPERT</t>
  </si>
  <si>
    <t>524221</t>
  </si>
  <si>
    <t>W1</t>
  </si>
  <si>
    <t>1095620</t>
  </si>
  <si>
    <t>N2L</t>
  </si>
  <si>
    <t>MERIDIAN</t>
  </si>
  <si>
    <t>Blais Racing Services, KTM, Troy Lee Designs, Alpinestars</t>
  </si>
  <si>
    <t>361836</t>
  </si>
  <si>
    <t>N423</t>
  </si>
  <si>
    <t>826539</t>
  </si>
  <si>
    <t>W2</t>
  </si>
  <si>
    <t>3 BROTHERS OF OC</t>
  </si>
  <si>
    <t>893935</t>
  </si>
  <si>
    <t>W3</t>
  </si>
  <si>
    <t>AS RACING, TWO BROTHERS RACING, ASTERISK, MOHARD</t>
  </si>
  <si>
    <t>WOMEN INTERMEDIATE</t>
  </si>
  <si>
    <t>1037312</t>
  </si>
  <si>
    <t>W4</t>
  </si>
  <si>
    <t>911309</t>
  </si>
  <si>
    <t>W56</t>
  </si>
  <si>
    <t>TFR, ONE, SIX SIX ONE</t>
  </si>
  <si>
    <t>975332</t>
  </si>
  <si>
    <t>W57</t>
  </si>
  <si>
    <t>WOMEN NOVICE</t>
  </si>
  <si>
    <t>261269</t>
  </si>
  <si>
    <t>W21</t>
  </si>
  <si>
    <t>T353208</t>
  </si>
  <si>
    <t>N417</t>
  </si>
  <si>
    <t>1035230</t>
  </si>
  <si>
    <t>W22</t>
  </si>
  <si>
    <t>402675</t>
  </si>
  <si>
    <t>W35</t>
  </si>
  <si>
    <t>251cc-open - "B"</t>
  </si>
  <si>
    <t>Senior (40 yrs. &amp; up) - "B"</t>
  </si>
  <si>
    <t>Veteran (30 yrs. &amp; up) - "B"</t>
  </si>
  <si>
    <t>Veteran (30 yrs. &amp; up) - "C"</t>
  </si>
  <si>
    <t>ATV 100-Open (16 yrs. +) - "B"</t>
  </si>
  <si>
    <t>251cc-open - "C"</t>
  </si>
  <si>
    <t>Super Senior (50 yrs. +) - "A"</t>
  </si>
  <si>
    <t>220326</t>
  </si>
  <si>
    <t>N433</t>
  </si>
  <si>
    <t>BEAUMONT</t>
  </si>
  <si>
    <t>126cc-250cc - "C"</t>
  </si>
  <si>
    <t>251cc-open - "A"</t>
  </si>
  <si>
    <t>126cc-250cc - "B"</t>
  </si>
  <si>
    <t>Super Senior (50 yrs. +) - "B"</t>
  </si>
  <si>
    <t xml:space="preserve">Masters 60+ </t>
  </si>
  <si>
    <t>Senior (40 yrs. &amp; up) - "A"</t>
  </si>
  <si>
    <t>Overall (Pro)</t>
  </si>
  <si>
    <t>ATV 100-Open (16 yrs. +) - "A"</t>
  </si>
  <si>
    <t>86cc-125cc - "B"</t>
  </si>
  <si>
    <t>Super Senior (50 yrs. +) - "C"</t>
  </si>
  <si>
    <t>823843</t>
  </si>
  <si>
    <t>N369</t>
  </si>
  <si>
    <t>JD BUILT, CYCLE GEAR, IMS, PRECISION CONCEPTS</t>
  </si>
  <si>
    <t>Women 86cc-Open A-B</t>
  </si>
  <si>
    <t>126cc-250cc - "A"</t>
  </si>
  <si>
    <t>Senior (40 yrs. &amp; up) - "C"</t>
  </si>
  <si>
    <t>Women 86cc-Open "C"</t>
  </si>
  <si>
    <t>Veteran (30 yrs. &amp; up) - "A"</t>
  </si>
  <si>
    <t>736559</t>
  </si>
  <si>
    <t>CALDWELL</t>
  </si>
  <si>
    <t>ZIP TY, HUSQUVARNA, AXO, X BRAND, FMF</t>
  </si>
  <si>
    <t>327648</t>
  </si>
  <si>
    <t>PANAUA</t>
  </si>
  <si>
    <t>PURVINES RACING, BERKELY HONDA, GPR, ONEIL, ARAI</t>
  </si>
  <si>
    <t>383473</t>
  </si>
  <si>
    <t>PEORIA</t>
  </si>
  <si>
    <t>MONSTER ENERGY KAWASAKI, TRAXXIS,</t>
  </si>
  <si>
    <t>440615</t>
  </si>
  <si>
    <t>N13</t>
  </si>
  <si>
    <t>BETA, OFFROAD SPECIALISTS</t>
  </si>
  <si>
    <t>86cc-125cc - "A"</t>
  </si>
  <si>
    <t>86cc-125cc - "C"</t>
  </si>
  <si>
    <t>479006</t>
  </si>
  <si>
    <t>N7Q</t>
  </si>
  <si>
    <t>BURBANK</t>
  </si>
  <si>
    <t>ATV 100-Open (16 yrs. +) - "C"</t>
  </si>
  <si>
    <t>DNF</t>
  </si>
  <si>
    <t>Loops</t>
  </si>
  <si>
    <t>National Class</t>
  </si>
  <si>
    <t>AMA #</t>
  </si>
  <si>
    <t>FMF, DIRT DIGITS, FOX,</t>
  </si>
  <si>
    <t>RENO</t>
  </si>
  <si>
    <t>Nat</t>
  </si>
  <si>
    <t>D37</t>
  </si>
  <si>
    <t>N16x</t>
  </si>
  <si>
    <t>N12x</t>
  </si>
  <si>
    <t>N5x</t>
  </si>
  <si>
    <t>Div</t>
  </si>
  <si>
    <t>D37 Class</t>
  </si>
  <si>
    <t xml:space="preserve">DQ </t>
  </si>
  <si>
    <t>Missed Check 3</t>
  </si>
  <si>
    <t>Missed Check 2</t>
  </si>
  <si>
    <t>N399</t>
  </si>
  <si>
    <t>M176</t>
  </si>
  <si>
    <t>VAN NUYS</t>
  </si>
  <si>
    <t>Motohelp</t>
  </si>
  <si>
    <t>D6704</t>
  </si>
  <si>
    <t>AXO, Bert's</t>
  </si>
  <si>
    <t>13c</t>
  </si>
  <si>
    <t>N389</t>
  </si>
  <si>
    <t>N309</t>
  </si>
  <si>
    <t>N342</t>
  </si>
  <si>
    <t>N344</t>
  </si>
  <si>
    <t>N431</t>
  </si>
  <si>
    <t>N16</t>
  </si>
  <si>
    <t>N3x</t>
  </si>
  <si>
    <t>N2x</t>
  </si>
  <si>
    <t>530x</t>
  </si>
  <si>
    <t>N371</t>
  </si>
  <si>
    <t>4c</t>
  </si>
  <si>
    <t>N339</t>
  </si>
  <si>
    <t>V228</t>
  </si>
  <si>
    <t>O951</t>
  </si>
  <si>
    <t>O324</t>
  </si>
  <si>
    <t>N424</t>
  </si>
  <si>
    <t>O20</t>
  </si>
  <si>
    <t>N25</t>
  </si>
  <si>
    <t>N305</t>
  </si>
  <si>
    <t>N404</t>
  </si>
  <si>
    <t>N427</t>
  </si>
  <si>
    <t>N17M</t>
  </si>
  <si>
    <t>N2M</t>
  </si>
  <si>
    <t>M183</t>
  </si>
  <si>
    <t>N300</t>
  </si>
  <si>
    <t>R333</t>
  </si>
  <si>
    <t>T16</t>
  </si>
  <si>
    <t>FUN TEAM</t>
  </si>
  <si>
    <t>LOMPOC</t>
  </si>
  <si>
    <t>Name</t>
  </si>
  <si>
    <t>Kurt Caselli</t>
  </si>
  <si>
    <t>David Pearson</t>
  </si>
  <si>
    <t>Destry Abbott</t>
  </si>
  <si>
    <t>Kendall Norman</t>
  </si>
  <si>
    <t>Jacob Argubright</t>
  </si>
  <si>
    <t>Carl Maassberg</t>
  </si>
  <si>
    <t>Colton Udall</t>
  </si>
  <si>
    <t>Justin Morrow</t>
  </si>
  <si>
    <t>Quinn Cody</t>
  </si>
  <si>
    <t>Robert Underwood</t>
  </si>
  <si>
    <t>Skyler R Howes</t>
  </si>
  <si>
    <t>Brett Saunders</t>
  </si>
  <si>
    <t>Powers Irving</t>
  </si>
  <si>
    <t>Levi Hutchings</t>
  </si>
  <si>
    <t>Ryan Kudla</t>
  </si>
  <si>
    <t>David Fry</t>
  </si>
  <si>
    <t>Dan Capparelli</t>
  </si>
  <si>
    <t>Travis Livingston</t>
  </si>
  <si>
    <t>Nicholas Hamill</t>
  </si>
  <si>
    <t>Clay Davies</t>
  </si>
  <si>
    <t>Michael Allen</t>
  </si>
  <si>
    <t>Cris Morrow</t>
  </si>
  <si>
    <t>Craig Sanders</t>
  </si>
  <si>
    <t>Paul Shafer</t>
  </si>
  <si>
    <t>Jake Vainio</t>
  </si>
  <si>
    <t>Kevin Dejongh</t>
  </si>
  <si>
    <t>Zach Dodson</t>
  </si>
  <si>
    <t>Daniel L Madsen</t>
  </si>
  <si>
    <t>Steve Roberts</t>
  </si>
  <si>
    <t>Quinton Bowen</t>
  </si>
  <si>
    <t>Joseph Herriman</t>
  </si>
  <si>
    <t>Trevor Watson</t>
  </si>
  <si>
    <t>Levi Jones</t>
  </si>
  <si>
    <t>Levi Gill</t>
  </si>
  <si>
    <t>Anthony Vasquez</t>
  </si>
  <si>
    <t>Jeff Truelove</t>
  </si>
  <si>
    <t>Ivan Ramirez</t>
  </si>
  <si>
    <t>Tristan Sherwood</t>
  </si>
  <si>
    <t>Mark Weirich</t>
  </si>
  <si>
    <t>Paul Krause</t>
  </si>
  <si>
    <t>Mark Raiche</t>
  </si>
  <si>
    <t>Cordis D Brooks</t>
  </si>
  <si>
    <t>Chad Rager</t>
  </si>
  <si>
    <t>Joshua Anthony</t>
  </si>
  <si>
    <t>Michael Moyer</t>
  </si>
  <si>
    <t>Corey Wilkinson</t>
  </si>
  <si>
    <t>Ryan Tedrow</t>
  </si>
  <si>
    <t>Michael Whitcomb</t>
  </si>
  <si>
    <t>Russell Landfield</t>
  </si>
  <si>
    <t>Mark Lundgreen</t>
  </si>
  <si>
    <t>Craig D Owen Jr</t>
  </si>
  <si>
    <t>Todd M Colley</t>
  </si>
  <si>
    <t>Travis M Flateau</t>
  </si>
  <si>
    <t>Phil Gorgone</t>
  </si>
  <si>
    <t>Robert Barnum</t>
  </si>
  <si>
    <t>Nicholas Balderas</t>
  </si>
  <si>
    <t>Steve Williams</t>
  </si>
  <si>
    <t>Justin James Shultz</t>
  </si>
  <si>
    <t>Ricardo B Barbosa</t>
  </si>
  <si>
    <t>Donald M Grassmann</t>
  </si>
  <si>
    <t>William Courtney</t>
  </si>
  <si>
    <t>Ron Peters</t>
  </si>
  <si>
    <t>Austin H Aube</t>
  </si>
  <si>
    <t>David Klein</t>
  </si>
  <si>
    <t>Scott Anderson</t>
  </si>
  <si>
    <t>Jeffrey Gordon</t>
  </si>
  <si>
    <t>Ken Maw</t>
  </si>
  <si>
    <t>Brenden Throckmorton</t>
  </si>
  <si>
    <t>Robert Koch</t>
  </si>
  <si>
    <t>Hyes Hershey</t>
  </si>
  <si>
    <t>Kyle King</t>
  </si>
  <si>
    <t>Dennis Maurer</t>
  </si>
  <si>
    <t>Donald Matheney Iii</t>
  </si>
  <si>
    <t>Sanjay Shanbhag</t>
  </si>
  <si>
    <t>Brandon G Cable</t>
  </si>
  <si>
    <t>Dave Byrd</t>
  </si>
  <si>
    <t>Michael Thompson</t>
  </si>
  <si>
    <t>Garrett Burnett</t>
  </si>
  <si>
    <t>Harry Lyles</t>
  </si>
  <si>
    <t>Samuel Fuller</t>
  </si>
  <si>
    <t>Bryan Burch</t>
  </si>
  <si>
    <t>Trevor Hoffman</t>
  </si>
  <si>
    <t>Brett Landfield</t>
  </si>
  <si>
    <t>Nicolas Garvin</t>
  </si>
  <si>
    <t>Nils Davis</t>
  </si>
  <si>
    <t>Craig Prentice</t>
  </si>
  <si>
    <t>Ron D Zobell</t>
  </si>
  <si>
    <t>Dean Manuel</t>
  </si>
  <si>
    <t>Trevor Snapp</t>
  </si>
  <si>
    <t>Allen Morales</t>
  </si>
  <si>
    <t>Jason L Shatwell</t>
  </si>
  <si>
    <t>John Kearney</t>
  </si>
  <si>
    <t>Brett Kinnard</t>
  </si>
  <si>
    <t>Patrick Turner</t>
  </si>
  <si>
    <t>Todd Manner</t>
  </si>
  <si>
    <t>Brian Nasif</t>
  </si>
  <si>
    <t>Jason Piper</t>
  </si>
  <si>
    <t>Christian T Bristol</t>
  </si>
  <si>
    <t>Jim Bell</t>
  </si>
  <si>
    <t>Chris Mahoney</t>
  </si>
  <si>
    <t>Wayne Ellis</t>
  </si>
  <si>
    <t>Michael Stevens</t>
  </si>
  <si>
    <t>Dave Harlan</t>
  </si>
  <si>
    <t>Greg Iesberts</t>
  </si>
  <si>
    <t>J.D. Lavancil</t>
  </si>
  <si>
    <t>Dave Dunacheck</t>
  </si>
  <si>
    <t>Alan Holtrop</t>
  </si>
  <si>
    <t>Jes Hulbert</t>
  </si>
  <si>
    <t>Jason Mahoney</t>
  </si>
  <si>
    <t>Greg Sigwing</t>
  </si>
  <si>
    <t>Steve Bishop</t>
  </si>
  <si>
    <t>Jim Ryan</t>
  </si>
  <si>
    <t>Kristopher Maw</t>
  </si>
  <si>
    <t>John Copeland</t>
  </si>
  <si>
    <t>Kevin J Galvin</t>
  </si>
  <si>
    <t>Jacob Martin</t>
  </si>
  <si>
    <t>James Johnson</t>
  </si>
  <si>
    <t>Gary Brown</t>
  </si>
  <si>
    <t>Brian Stevens</t>
  </si>
  <si>
    <t>Jim Townsend</t>
  </si>
  <si>
    <t>Alan Hensley</t>
  </si>
  <si>
    <t>Chris Hodges</t>
  </si>
  <si>
    <t>Jeff Erickson</t>
  </si>
  <si>
    <t>Ruben Garay</t>
  </si>
  <si>
    <t>Gregory Moyer</t>
  </si>
  <si>
    <t>Sarah L Kritsch</t>
  </si>
  <si>
    <t>Shayla Fulfer</t>
  </si>
  <si>
    <t>Anna Cody</t>
  </si>
  <si>
    <t>Colton Jones</t>
  </si>
  <si>
    <t>Ryan Liebelt</t>
  </si>
  <si>
    <t>Nick Castillo</t>
  </si>
  <si>
    <t>Asaf Iny</t>
  </si>
  <si>
    <t>Timothy Mcfarland</t>
  </si>
  <si>
    <t>Brendan Crow</t>
  </si>
  <si>
    <t>Tyler Gillmore</t>
  </si>
  <si>
    <t>Raymond Gray</t>
  </si>
  <si>
    <t>Don Brunson</t>
  </si>
  <si>
    <t>Steve Guyse</t>
  </si>
  <si>
    <t>Paul K Cates</t>
  </si>
  <si>
    <t>David Rickaby</t>
  </si>
  <si>
    <t>Kelly Postel</t>
  </si>
  <si>
    <t>Adam Beech</t>
  </si>
  <si>
    <t>Alec Urton</t>
  </si>
  <si>
    <t>Jared Knowles</t>
  </si>
  <si>
    <t>Tom Albright</t>
  </si>
  <si>
    <t>Shane Mcnulty</t>
  </si>
  <si>
    <t>Kelly Barbosa</t>
  </si>
  <si>
    <t>Jay R Gates</t>
  </si>
  <si>
    <t>Cole Frusteri</t>
  </si>
  <si>
    <t>Jon Johnson</t>
  </si>
  <si>
    <t>Greg Parker</t>
  </si>
  <si>
    <t>Tyler Olson</t>
  </si>
  <si>
    <t>Austin Finton</t>
  </si>
  <si>
    <t>Blain Smothermon</t>
  </si>
  <si>
    <t>Brandon P Krause</t>
  </si>
  <si>
    <t>John P Cleveland</t>
  </si>
  <si>
    <t>Tony Bartel</t>
  </si>
  <si>
    <t>Ken Boyenga</t>
  </si>
  <si>
    <t>Tony Shuter</t>
  </si>
  <si>
    <t>Mark Shuter</t>
  </si>
  <si>
    <t>Alex Jacquez</t>
  </si>
  <si>
    <t>Dustin Pauls</t>
  </si>
  <si>
    <t>Jason Schalow</t>
  </si>
  <si>
    <t>Max Brunson</t>
  </si>
  <si>
    <t>Robert Orendain</t>
  </si>
  <si>
    <t>Gary Shafer</t>
  </si>
  <si>
    <t>Donelle Mitchell</t>
  </si>
  <si>
    <t>Matthew Reed</t>
  </si>
  <si>
    <t>Dustin Oblonsky</t>
  </si>
  <si>
    <t>Olivia Rich</t>
  </si>
  <si>
    <t>Douglas Perucca</t>
  </si>
  <si>
    <t>Casey Petersen</t>
  </si>
  <si>
    <t>Kenneth Greenfield</t>
  </si>
  <si>
    <t>Daniel Oleary</t>
  </si>
  <si>
    <t>Jacob Dechellis</t>
  </si>
  <si>
    <t>Daniel Barnett</t>
  </si>
  <si>
    <t>Rick Samuelson</t>
  </si>
  <si>
    <t>Trent Bain</t>
  </si>
  <si>
    <t>Scott Johansson</t>
  </si>
  <si>
    <t>Byrd Jim</t>
  </si>
  <si>
    <t>Luke Fitzgerald</t>
  </si>
  <si>
    <t>Kevin Mcclelland</t>
  </si>
  <si>
    <t>James Howard</t>
  </si>
  <si>
    <t>Robbie Huber</t>
  </si>
  <si>
    <t>Jeremy Henninger</t>
  </si>
  <si>
    <t>Austin Newman</t>
  </si>
  <si>
    <t>John Miller</t>
  </si>
  <si>
    <t>Dale Parriott</t>
  </si>
  <si>
    <t>Terry Flynn</t>
  </si>
  <si>
    <t>Steve Stacey</t>
  </si>
  <si>
    <t>Ron Irby</t>
  </si>
  <si>
    <t>Keith Jones</t>
  </si>
  <si>
    <t>Ronald Kenyon</t>
  </si>
  <si>
    <t>Ken Bunting</t>
  </si>
  <si>
    <t>Rick Nuss</t>
  </si>
  <si>
    <t>Jamie Trulove</t>
  </si>
  <si>
    <t>Rick Overby</t>
  </si>
  <si>
    <t>Don Rager</t>
  </si>
  <si>
    <t>Kerry Chartier</t>
  </si>
  <si>
    <t>Ronald Hetherington</t>
  </si>
  <si>
    <t>John Heltz</t>
  </si>
  <si>
    <t>Don Voyer</t>
  </si>
  <si>
    <t>Steve Freeman</t>
  </si>
  <si>
    <t>Victor E Romero</t>
  </si>
  <si>
    <t>David Hunt</t>
  </si>
  <si>
    <t>Jack Morin</t>
  </si>
  <si>
    <t>Mike Perry</t>
  </si>
  <si>
    <t>Larry Pizzamiglio</t>
  </si>
  <si>
    <t>Tim Staubs</t>
  </si>
  <si>
    <t>Manual Aceves</t>
  </si>
  <si>
    <t>Craig Waters</t>
  </si>
  <si>
    <t>Greg Klassen</t>
  </si>
  <si>
    <t>Jim Merrifield</t>
  </si>
  <si>
    <t>Mike Daniels</t>
  </si>
  <si>
    <t>Lee Olson</t>
  </si>
  <si>
    <t>Steve Butler</t>
  </si>
  <si>
    <t>Ashley Jung</t>
  </si>
  <si>
    <t>Mark Everett</t>
  </si>
  <si>
    <t>Lester Sakoda</t>
  </si>
  <si>
    <t>Scott Mcmillian</t>
  </si>
  <si>
    <t>Timm M Alexander</t>
  </si>
  <si>
    <t>Bryan Moynahan</t>
  </si>
  <si>
    <t>Connor Hisgen</t>
  </si>
  <si>
    <t>Zachariah R Wagner</t>
  </si>
  <si>
    <t>Jay T Wickers</t>
  </si>
  <si>
    <t>Russell Woolmore</t>
  </si>
  <si>
    <t>Jose Trevizo</t>
  </si>
  <si>
    <t>Terry Wyatt</t>
  </si>
  <si>
    <t>Blake Guyse</t>
  </si>
  <si>
    <t>Jim Hinkley</t>
  </si>
  <si>
    <t>Kenneth Slater</t>
  </si>
  <si>
    <t>John Marshall</t>
  </si>
  <si>
    <t>Brian Thompson</t>
  </si>
  <si>
    <t>Michael Yoder</t>
  </si>
  <si>
    <t>Garret Osborn</t>
  </si>
  <si>
    <t>Rafael Orendain</t>
  </si>
  <si>
    <t>Don Shapen</t>
  </si>
  <si>
    <t>Todd Mason</t>
  </si>
  <si>
    <t>Mason Marquez</t>
  </si>
  <si>
    <t>Nick Herron</t>
  </si>
  <si>
    <t>George Madaris</t>
  </si>
  <si>
    <t>Richard Parker</t>
  </si>
  <si>
    <t>Timothy Brady</t>
  </si>
  <si>
    <t>Richard B Zeigler</t>
  </si>
  <si>
    <t>Brian Mathews</t>
  </si>
  <si>
    <t>Joe Luther</t>
  </si>
  <si>
    <t>Jerry Oman</t>
  </si>
  <si>
    <t>Patrick Gonzalez</t>
  </si>
  <si>
    <t>Andy Lagzdins</t>
  </si>
  <si>
    <t>Andrew Duchscher</t>
  </si>
  <si>
    <t>Donn Nay</t>
  </si>
  <si>
    <t>Jerrold Cline</t>
  </si>
  <si>
    <t>Ryan Romero</t>
  </si>
  <si>
    <t>Bill Markel</t>
  </si>
  <si>
    <t>Alyssa Barger</t>
  </si>
  <si>
    <t>Corey Freeman</t>
  </si>
  <si>
    <t>Bill Staley</t>
  </si>
  <si>
    <t>Jonathan Fultcoryn</t>
  </si>
  <si>
    <t>Kyle Penner</t>
  </si>
  <si>
    <t>Shawn Bigney</t>
  </si>
  <si>
    <t>Robin Fawcett</t>
  </si>
  <si>
    <t>Vivian Shoemaker</t>
  </si>
  <si>
    <t>Elden Shoemaker</t>
  </si>
  <si>
    <t>Mike Thurlow</t>
  </si>
  <si>
    <t>Aaron Hopson</t>
  </si>
  <si>
    <t>Mark Schubert</t>
  </si>
  <si>
    <t>Andrea Bosemer</t>
  </si>
  <si>
    <t>Frank Vasicek</t>
  </si>
  <si>
    <t>Richard Sideleau</t>
  </si>
  <si>
    <t>John Elliott</t>
  </si>
  <si>
    <t>Christopher Peatross</t>
  </si>
  <si>
    <t>Stirling J Hopson</t>
  </si>
  <si>
    <t>Rick Hudachek</t>
  </si>
  <si>
    <t>Scott Sandy</t>
  </si>
  <si>
    <t>David Knight</t>
  </si>
  <si>
    <t>Austin Perkins</t>
  </si>
  <si>
    <t>Jay Young</t>
  </si>
  <si>
    <t>Mark Ogaz</t>
  </si>
  <si>
    <t>Tracy Cramer</t>
  </si>
  <si>
    <t>Scott David Schmidt</t>
  </si>
  <si>
    <t>Jared Sallenbach</t>
  </si>
  <si>
    <t>John Anick</t>
  </si>
  <si>
    <t>Rick Bosemer</t>
  </si>
  <si>
    <t>Rachel Bosemer</t>
  </si>
  <si>
    <t>Lawrence Kleic</t>
  </si>
  <si>
    <t>Peggy Ogaz</t>
  </si>
  <si>
    <t>Bryson Parriott</t>
  </si>
  <si>
    <t>Scott Simpson</t>
  </si>
  <si>
    <t>Anthony Grierson</t>
  </si>
  <si>
    <t>Chad Cerny</t>
  </si>
  <si>
    <t>David Valley</t>
  </si>
  <si>
    <t>Tim Noonan</t>
  </si>
  <si>
    <t>James L Miller</t>
  </si>
  <si>
    <t>David Howard</t>
  </si>
  <si>
    <t>Scott Hughes</t>
  </si>
  <si>
    <t>Jameson Thomas</t>
  </si>
  <si>
    <t>Jake Cashen</t>
  </si>
  <si>
    <t>Jason Clarke</t>
  </si>
  <si>
    <t>Brian A Gill</t>
  </si>
  <si>
    <t>Scott Hegel</t>
  </si>
  <si>
    <t>Jeff Barrett</t>
  </si>
  <si>
    <t>Edward Musselman</t>
  </si>
  <si>
    <t>Robby Kennedy</t>
  </si>
  <si>
    <t>Nicholas Burson</t>
  </si>
  <si>
    <t>John Labrie</t>
  </si>
  <si>
    <t>Colton Sanders</t>
  </si>
  <si>
    <t>Ryan L Wilson</t>
  </si>
  <si>
    <t>Anjel Avitia</t>
  </si>
  <si>
    <t>Jeffrey Do</t>
  </si>
  <si>
    <t>Brandon Prirto</t>
  </si>
  <si>
    <t>Robbie Barker</t>
  </si>
  <si>
    <t>Kevin Knight</t>
  </si>
  <si>
    <t>Doug Heil</t>
  </si>
  <si>
    <t>Christopher Meadows</t>
  </si>
  <si>
    <t>Lance R Nicholls</t>
  </si>
  <si>
    <t>Benjamin C Meza</t>
  </si>
  <si>
    <t>Thomas Dittman</t>
  </si>
  <si>
    <t>Chris Edmonds</t>
  </si>
  <si>
    <t>Devore Fortney Iii</t>
  </si>
  <si>
    <t>Robert Torgerson</t>
  </si>
  <si>
    <t>Lee Bunting</t>
  </si>
  <si>
    <t>Joao Dinis</t>
  </si>
  <si>
    <t>Erek Kudla</t>
  </si>
  <si>
    <t>Curtis Parker</t>
  </si>
  <si>
    <t>Cade Carlson</t>
  </si>
  <si>
    <t>Bubba D Novis</t>
  </si>
  <si>
    <t>Lori Prentice</t>
  </si>
  <si>
    <t>Chance R Wyllie</t>
  </si>
  <si>
    <t>Cody J Klein</t>
  </si>
  <si>
    <t>Dean Lourenco</t>
  </si>
  <si>
    <t>Don Huddleston</t>
  </si>
  <si>
    <t>Jimmy Gray</t>
  </si>
  <si>
    <t>Larry Arechiga</t>
  </si>
  <si>
    <t>Ron Moore</t>
  </si>
  <si>
    <t>Nathaniel Goldman</t>
  </si>
  <si>
    <t>Ryan F Smith</t>
  </si>
  <si>
    <t>Dana Thompson</t>
  </si>
  <si>
    <t>Jason Daniels</t>
  </si>
  <si>
    <t>Jerry Strahler</t>
  </si>
  <si>
    <t>James M Ogaz</t>
  </si>
  <si>
    <t>Keith Dejongh</t>
  </si>
  <si>
    <t>Brad Pace</t>
  </si>
  <si>
    <t>Brandon Hinkley</t>
  </si>
  <si>
    <t>Zach Olson</t>
  </si>
  <si>
    <t>Kendra Schapansky</t>
  </si>
  <si>
    <t>Matthew Mcgowen</t>
  </si>
  <si>
    <t>Chris Crossland</t>
  </si>
  <si>
    <t>Ryan May</t>
  </si>
  <si>
    <t>Stanley Blake</t>
  </si>
  <si>
    <t>Brenden Ritzman</t>
  </si>
  <si>
    <t>Brittany Sligh</t>
  </si>
  <si>
    <t>Cooper Hall</t>
  </si>
  <si>
    <t>Jimmy Byrd</t>
  </si>
  <si>
    <t>Rob Allen</t>
  </si>
  <si>
    <t>Lane Buchert</t>
  </si>
  <si>
    <t>Victor Andrade</t>
  </si>
  <si>
    <t>Sam Bangert</t>
  </si>
  <si>
    <t>Brent Bailey</t>
  </si>
  <si>
    <t>David Kamo</t>
  </si>
  <si>
    <t>James Jenkins</t>
  </si>
  <si>
    <t>Lee Scheffer</t>
  </si>
  <si>
    <t>Mark Crookston</t>
  </si>
  <si>
    <t>Thomas Gross</t>
  </si>
  <si>
    <t>Ezekiel Victor</t>
  </si>
  <si>
    <t>Dave Manriquez</t>
  </si>
  <si>
    <t>Ryan Hanna</t>
  </si>
  <si>
    <t>Joe Markiewicz</t>
  </si>
  <si>
    <t>Steve Burton</t>
  </si>
  <si>
    <t>Tayler Jerome</t>
  </si>
  <si>
    <t>Todd Kishlock</t>
  </si>
  <si>
    <t>Kevin Graehl</t>
  </si>
  <si>
    <t>Carl Johansson</t>
  </si>
  <si>
    <t>Rob Corder</t>
  </si>
  <si>
    <t>Ryan Hinkley</t>
  </si>
  <si>
    <t>Mike Giordano</t>
  </si>
  <si>
    <t>Mark Haber</t>
  </si>
  <si>
    <t>Tanner Mcdaniel</t>
  </si>
  <si>
    <t>Nick Matthews</t>
  </si>
  <si>
    <t>Trent Western</t>
  </si>
  <si>
    <t>Jeffrey Mohr</t>
  </si>
  <si>
    <t>Brand</t>
  </si>
  <si>
    <t>Hometown</t>
  </si>
  <si>
    <t>T55</t>
  </si>
  <si>
    <t>OA</t>
  </si>
  <si>
    <t>Finish Order</t>
  </si>
  <si>
    <t>Number</t>
  </si>
  <si>
    <t>Expert</t>
  </si>
  <si>
    <t>Intermediate</t>
  </si>
  <si>
    <t>Novice</t>
  </si>
  <si>
    <t>Beginner</t>
  </si>
  <si>
    <t>Total</t>
  </si>
  <si>
    <t>Mini</t>
  </si>
  <si>
    <t>LWT II</t>
  </si>
  <si>
    <t>LWT I</t>
  </si>
  <si>
    <t>Women</t>
  </si>
  <si>
    <t>Sen Women</t>
  </si>
  <si>
    <t>Vet 250</t>
  </si>
  <si>
    <t>Vet Hwt</t>
  </si>
  <si>
    <t>Sen 250</t>
  </si>
  <si>
    <t>Sen Hwt</t>
  </si>
  <si>
    <t>Mag 250</t>
  </si>
  <si>
    <t>Mag Hwt</t>
  </si>
  <si>
    <t>Masters</t>
  </si>
  <si>
    <t>Legends</t>
  </si>
  <si>
    <t>Quad</t>
  </si>
  <si>
    <t>Hack</t>
  </si>
  <si>
    <t>15 Free Entries</t>
  </si>
  <si>
    <t>Notes</t>
  </si>
  <si>
    <t>* A "T" next to your name indicates trophy winner</t>
  </si>
  <si>
    <t>* If you are a trophy winner and your name is misspelled,</t>
  </si>
  <si>
    <t xml:space="preserve">  notify the referee ASAP.</t>
  </si>
  <si>
    <t>* Trophies will be available towards the end of March.</t>
  </si>
  <si>
    <t>*  For results corrections, please contact Richie Wohlers</t>
  </si>
  <si>
    <t xml:space="preserve">    richie@fouracesmc.org 805-358-2668</t>
  </si>
  <si>
    <t>*  For scoring disputes, please contact referee Greg Meyers</t>
  </si>
  <si>
    <t xml:space="preserve">    greg@fouracesmc.org 805-795-6708</t>
  </si>
  <si>
    <t>Visit the District 37 website: www.district37ama.org</t>
  </si>
  <si>
    <t>Visit the Four Aces website:  www.fouracesmc.org</t>
  </si>
  <si>
    <t>Four Aces MC</t>
  </si>
  <si>
    <t>765 Benson Way</t>
  </si>
  <si>
    <t>Thousand Oaks, Ca. 91360</t>
  </si>
  <si>
    <t>RACE RESULTS</t>
  </si>
  <si>
    <t>HWT</t>
  </si>
  <si>
    <t>MASTERS EXPERT</t>
  </si>
  <si>
    <t xml:space="preserve">* Trophy distribution will be announced on the D37 message </t>
  </si>
  <si>
    <t>board and on the Four Aces web site: www.fouracesmc.org</t>
  </si>
  <si>
    <t>Ernie Mnoian</t>
  </si>
  <si>
    <t>Kassie Gray</t>
  </si>
  <si>
    <t>2011 Moose Run AMA National Hare &amp; Hound</t>
  </si>
  <si>
    <t>Exp</t>
  </si>
  <si>
    <t>Int</t>
  </si>
  <si>
    <t>Nov</t>
  </si>
  <si>
    <t>Beg</t>
  </si>
  <si>
    <t>Entries</t>
  </si>
  <si>
    <t>Trophies</t>
  </si>
  <si>
    <t>T</t>
  </si>
  <si>
    <t>Event Workers</t>
  </si>
  <si>
    <t>Class</t>
  </si>
  <si>
    <t>AMA</t>
  </si>
  <si>
    <t>Phil Arechiga</t>
  </si>
  <si>
    <t>Four Aces</t>
  </si>
  <si>
    <t>Aaron Austin</t>
  </si>
  <si>
    <t>O469x</t>
  </si>
  <si>
    <t>Ken Baez</t>
  </si>
  <si>
    <t>Peter Bormanis</t>
  </si>
  <si>
    <t>Corey Brown</t>
  </si>
  <si>
    <t>JC Eckert</t>
  </si>
  <si>
    <t>M501x</t>
  </si>
  <si>
    <t>Rick Elmore</t>
  </si>
  <si>
    <t>Jeff Heine</t>
  </si>
  <si>
    <t>O528</t>
  </si>
  <si>
    <t>Scott Shaner</t>
  </si>
  <si>
    <t>Andrew Whitehead</t>
  </si>
  <si>
    <t>Richard Wohlers</t>
  </si>
  <si>
    <t>V43</t>
  </si>
  <si>
    <t>Richie Wohlers</t>
  </si>
  <si>
    <t>Mike Yelton</t>
  </si>
  <si>
    <t>Steve Wilson</t>
  </si>
  <si>
    <t>Steve Spragle</t>
  </si>
  <si>
    <t>Bruce Groves</t>
  </si>
  <si>
    <t>Jerry Rickmeyer</t>
  </si>
  <si>
    <t>Jackrabbits</t>
  </si>
  <si>
    <t>Dave Rentfrow</t>
  </si>
  <si>
    <t>Richard Carr</t>
  </si>
  <si>
    <t>Nick Mlagenovich</t>
  </si>
  <si>
    <t>M99</t>
  </si>
  <si>
    <t>Mag Hwt Intermediate</t>
  </si>
  <si>
    <t>V27</t>
  </si>
  <si>
    <t>Vet Hwt Novice</t>
  </si>
  <si>
    <t>M29x</t>
  </si>
  <si>
    <t>Mag 250 Expert</t>
  </si>
  <si>
    <t>Don Christie</t>
  </si>
  <si>
    <t>R14</t>
  </si>
  <si>
    <t>Masters Expert</t>
  </si>
  <si>
    <t>R35</t>
  </si>
  <si>
    <t>Tyson Leeper</t>
  </si>
  <si>
    <t>V70</t>
  </si>
  <si>
    <t>O75</t>
  </si>
  <si>
    <t>Senior Hwt Novice</t>
  </si>
  <si>
    <t>Greg Meyers</t>
  </si>
  <si>
    <t>Teri Meyers</t>
  </si>
  <si>
    <t>F8</t>
  </si>
  <si>
    <t>Senior Women Novice</t>
  </si>
  <si>
    <t>L2</t>
  </si>
  <si>
    <t>Legends Expert</t>
  </si>
  <si>
    <t>M52x</t>
  </si>
  <si>
    <t>Magnum 250 Expert</t>
  </si>
  <si>
    <t>Hwt Intermediate</t>
  </si>
  <si>
    <t>Mag 250 Novice</t>
  </si>
  <si>
    <t>O71x</t>
  </si>
  <si>
    <t>Sen 250 Novice</t>
  </si>
  <si>
    <t>Sen 250 Expert</t>
  </si>
  <si>
    <t>O98</t>
  </si>
  <si>
    <t>Sen Hwt Novice</t>
  </si>
  <si>
    <t>O37x</t>
  </si>
  <si>
    <t>O36x</t>
  </si>
  <si>
    <t>Vet Hwt Intermediate</t>
  </si>
  <si>
    <t>O109</t>
  </si>
  <si>
    <t>Sen Hwt Intermediate</t>
  </si>
  <si>
    <t>L35</t>
  </si>
  <si>
    <t>Hal Hallgath</t>
  </si>
  <si>
    <t>O31</t>
  </si>
  <si>
    <t>Kent Bartels</t>
  </si>
  <si>
    <t>R40</t>
  </si>
  <si>
    <t>R52</t>
  </si>
  <si>
    <t>O178x</t>
  </si>
  <si>
    <t>Sen 250 Intermediate</t>
  </si>
  <si>
    <t>Dan May</t>
  </si>
  <si>
    <t>John Pujol</t>
  </si>
  <si>
    <t>United MC</t>
  </si>
  <si>
    <t>Jannean Sapp</t>
  </si>
  <si>
    <t>Rich Williams</t>
  </si>
  <si>
    <t>So Cal MC</t>
  </si>
  <si>
    <t xml:space="preserve">Tyler Williams </t>
  </si>
  <si>
    <t>Steve Webb</t>
  </si>
  <si>
    <t>Invaders</t>
  </si>
  <si>
    <t>Michael UpdeGraff</t>
  </si>
  <si>
    <t>Adam Casper</t>
  </si>
  <si>
    <t>Travis Cheney</t>
  </si>
  <si>
    <t>O63</t>
  </si>
  <si>
    <t>26c</t>
  </si>
  <si>
    <t>200 Novice</t>
  </si>
  <si>
    <t>O919</t>
  </si>
  <si>
    <t>V17</t>
  </si>
  <si>
    <t>Scott Mitchell</t>
  </si>
  <si>
    <t>M34x</t>
  </si>
  <si>
    <t>M112</t>
  </si>
  <si>
    <t>Mag Hwt Expert</t>
  </si>
  <si>
    <t>W7</t>
  </si>
  <si>
    <t>Women Intermediate</t>
  </si>
  <si>
    <t>V178</t>
  </si>
  <si>
    <t>V16</t>
  </si>
  <si>
    <t>R71</t>
  </si>
  <si>
    <t>Thanks to all those from outside the Four Aces who volunteered to help us out.</t>
  </si>
  <si>
    <t>PINE MOUNTAIN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</si>
</sst>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3" fillId="0" borderId="10" xfId="56" applyBorder="1" applyAlignment="1">
      <alignment horizontal="center"/>
      <protection/>
    </xf>
    <xf numFmtId="0" fontId="3" fillId="0" borderId="11" xfId="56" applyBorder="1" applyAlignment="1">
      <alignment horizontal="center"/>
      <protection/>
    </xf>
    <xf numFmtId="0" fontId="3" fillId="0" borderId="0" xfId="56" applyBorder="1" applyAlignment="1">
      <alignment horizontal="center"/>
      <protection/>
    </xf>
    <xf numFmtId="0" fontId="3" fillId="0" borderId="12" xfId="56" applyBorder="1" applyAlignment="1">
      <alignment horizontal="center"/>
      <protection/>
    </xf>
    <xf numFmtId="0" fontId="3" fillId="0" borderId="13" xfId="56" applyBorder="1" applyAlignment="1">
      <alignment horizontal="center"/>
      <protection/>
    </xf>
    <xf numFmtId="0" fontId="3" fillId="0" borderId="14" xfId="56" applyBorder="1" applyAlignment="1">
      <alignment horizontal="center"/>
      <protection/>
    </xf>
    <xf numFmtId="0" fontId="3" fillId="0" borderId="15" xfId="56" applyBorder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3" fillId="0" borderId="16" xfId="56" applyBorder="1" applyAlignment="1">
      <alignment horizontal="center"/>
      <protection/>
    </xf>
    <xf numFmtId="0" fontId="3" fillId="33" borderId="15" xfId="56" applyFill="1" applyBorder="1" applyAlignment="1">
      <alignment horizontal="center"/>
      <protection/>
    </xf>
    <xf numFmtId="0" fontId="3" fillId="33" borderId="0" xfId="56" applyFill="1" applyBorder="1" applyAlignment="1">
      <alignment horizontal="center"/>
      <protection/>
    </xf>
    <xf numFmtId="0" fontId="3" fillId="0" borderId="17" xfId="56" applyBorder="1" applyAlignment="1">
      <alignment horizontal="center"/>
      <protection/>
    </xf>
    <xf numFmtId="0" fontId="3" fillId="33" borderId="18" xfId="56" applyFill="1" applyBorder="1" applyAlignment="1">
      <alignment horizontal="center"/>
      <protection/>
    </xf>
    <xf numFmtId="0" fontId="3" fillId="33" borderId="19" xfId="56" applyFill="1" applyBorder="1" applyAlignment="1">
      <alignment horizontal="center"/>
      <protection/>
    </xf>
    <xf numFmtId="0" fontId="3" fillId="0" borderId="18" xfId="56" applyBorder="1" applyAlignment="1">
      <alignment horizontal="center"/>
      <protection/>
    </xf>
    <xf numFmtId="0" fontId="3" fillId="0" borderId="0" xfId="56">
      <alignment/>
      <protection/>
    </xf>
    <xf numFmtId="0" fontId="3" fillId="0" borderId="0" xfId="56" applyFont="1" applyFill="1" applyBorder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3" fillId="0" borderId="2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3" fillId="0" borderId="0" xfId="56" applyAlignment="1">
      <alignment horizontal="right"/>
      <protection/>
    </xf>
    <xf numFmtId="0" fontId="0" fillId="0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0" fontId="8" fillId="0" borderId="19" xfId="0" applyFont="1" applyFill="1" applyBorder="1" applyAlignment="1">
      <alignment shrinkToFi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6" fillId="0" borderId="0" xfId="55" applyFont="1">
      <alignment/>
      <protection/>
    </xf>
    <xf numFmtId="0" fontId="3" fillId="0" borderId="0" xfId="55">
      <alignment/>
      <protection/>
    </xf>
    <xf numFmtId="0" fontId="5" fillId="0" borderId="0" xfId="55" applyFont="1">
      <alignment/>
      <protection/>
    </xf>
    <xf numFmtId="168" fontId="10" fillId="0" borderId="0" xfId="55" applyNumberFormat="1" applyFont="1" applyAlignment="1">
      <alignment horizontal="left"/>
      <protection/>
    </xf>
    <xf numFmtId="0" fontId="7" fillId="0" borderId="18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9 Moose Run Results PRIN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433</xdr:row>
      <xdr:rowOff>0</xdr:rowOff>
    </xdr:from>
    <xdr:to>
      <xdr:col>15</xdr:col>
      <xdr:colOff>895350</xdr:colOff>
      <xdr:row>446</xdr:row>
      <xdr:rowOff>142875</xdr:rowOff>
    </xdr:to>
    <xdr:pic>
      <xdr:nvPicPr>
        <xdr:cNvPr id="1" name="Picture 4" descr="2011_NHHA_Seri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82534125"/>
          <a:ext cx="64579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1066800</xdr:colOff>
      <xdr:row>447</xdr:row>
      <xdr:rowOff>9525</xdr:rowOff>
    </xdr:from>
    <xdr:to>
      <xdr:col>11</xdr:col>
      <xdr:colOff>942975</xdr:colOff>
      <xdr:row>448</xdr:row>
      <xdr:rowOff>142875</xdr:rowOff>
    </xdr:to>
    <xdr:pic>
      <xdr:nvPicPr>
        <xdr:cNvPr id="2" name="Picture 3" descr="FMF colo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85210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866775</xdr:colOff>
      <xdr:row>447</xdr:row>
      <xdr:rowOff>76200</xdr:rowOff>
    </xdr:from>
    <xdr:to>
      <xdr:col>15</xdr:col>
      <xdr:colOff>771525</xdr:colOff>
      <xdr:row>449</xdr:row>
      <xdr:rowOff>19050</xdr:rowOff>
    </xdr:to>
    <xdr:pic>
      <xdr:nvPicPr>
        <xdr:cNvPr id="3" name="Picture 2" descr="FasstCompan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85277325"/>
          <a:ext cx="1914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447</xdr:row>
      <xdr:rowOff>28575</xdr:rowOff>
    </xdr:from>
    <xdr:to>
      <xdr:col>8</xdr:col>
      <xdr:colOff>971550</xdr:colOff>
      <xdr:row>448</xdr:row>
      <xdr:rowOff>161925</xdr:rowOff>
    </xdr:to>
    <xdr:pic>
      <xdr:nvPicPr>
        <xdr:cNvPr id="4" name="Picture 1" descr="KTMLogoOran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85229700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22</xdr:row>
      <xdr:rowOff>9525</xdr:rowOff>
    </xdr:from>
    <xdr:to>
      <xdr:col>15</xdr:col>
      <xdr:colOff>361950</xdr:colOff>
      <xdr:row>35</xdr:row>
      <xdr:rowOff>142875</xdr:rowOff>
    </xdr:to>
    <xdr:pic>
      <xdr:nvPicPr>
        <xdr:cNvPr id="1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200525"/>
          <a:ext cx="3648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3</xdr:row>
      <xdr:rowOff>95250</xdr:rowOff>
    </xdr:from>
    <xdr:to>
      <xdr:col>9</xdr:col>
      <xdr:colOff>114300</xdr:colOff>
      <xdr:row>21</xdr:row>
      <xdr:rowOff>133350</xdr:rowOff>
    </xdr:to>
    <xdr:pic>
      <xdr:nvPicPr>
        <xdr:cNvPr id="1" name="Picture 1" descr="Four Aces Logo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0"/>
          <a:ext cx="45910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4"/>
  <sheetViews>
    <sheetView tabSelected="1" zoomScalePageLayoutView="0" workbookViewId="0" topLeftCell="B1">
      <pane ySplit="6" topLeftCell="A7" activePane="bottomLeft" state="frozen"/>
      <selection pane="topLeft" activeCell="A1" sqref="A1:R452"/>
      <selection pane="bottomLeft" activeCell="E9" sqref="E9"/>
    </sheetView>
  </sheetViews>
  <sheetFormatPr defaultColWidth="9.140625" defaultRowHeight="15"/>
  <cols>
    <col min="1" max="1" width="5.8515625" style="35" customWidth="1"/>
    <col min="2" max="2" width="3.7109375" style="3" bestFit="1" customWidth="1"/>
    <col min="3" max="3" width="4.7109375" style="3" customWidth="1"/>
    <col min="4" max="4" width="3.140625" style="3" bestFit="1" customWidth="1"/>
    <col min="5" max="5" width="3.28125" style="4" bestFit="1" customWidth="1"/>
    <col min="6" max="6" width="3.7109375" style="4" bestFit="1" customWidth="1"/>
    <col min="7" max="7" width="5.00390625" style="3" bestFit="1" customWidth="1"/>
    <col min="8" max="8" width="5.7109375" style="3" bestFit="1" customWidth="1"/>
    <col min="9" max="9" width="20.140625" style="4" bestFit="1" customWidth="1"/>
    <col min="10" max="10" width="17.57421875" style="4" bestFit="1" customWidth="1"/>
    <col min="11" max="11" width="18.140625" style="4" hidden="1" customWidth="1"/>
    <col min="12" max="12" width="16.57421875" style="4" bestFit="1" customWidth="1"/>
    <col min="13" max="13" width="15.57421875" style="4" bestFit="1" customWidth="1"/>
    <col min="14" max="14" width="7.8515625" style="3" bestFit="1" customWidth="1"/>
    <col min="15" max="15" width="6.7109375" style="4" bestFit="1" customWidth="1"/>
    <col min="16" max="16" width="14.8515625" style="4" bestFit="1" customWidth="1"/>
    <col min="17" max="17" width="4.421875" style="4" bestFit="1" customWidth="1"/>
    <col min="18" max="18" width="38.8515625" style="5" customWidth="1"/>
    <col min="19" max="16384" width="9.140625" style="2" customWidth="1"/>
  </cols>
  <sheetData>
    <row r="1" spans="1:18" ht="15.75">
      <c r="A1" s="1"/>
      <c r="B1" s="82" t="s">
        <v>1639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1"/>
      <c r="B2" s="82" t="s">
        <v>1649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5.75">
      <c r="A3" s="1"/>
      <c r="B3" s="83">
        <v>40587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5" ht="15.75">
      <c r="A4" s="1"/>
      <c r="B4" s="32"/>
      <c r="C4" s="32"/>
      <c r="D4" s="32"/>
      <c r="E4" s="32"/>
      <c r="F4" s="31"/>
      <c r="G4" s="31"/>
      <c r="H4" s="31"/>
      <c r="I4" s="31"/>
      <c r="J4" s="32"/>
      <c r="K4" s="32"/>
      <c r="L4" s="31"/>
      <c r="M4" s="31"/>
      <c r="N4" s="32"/>
      <c r="O4" s="32"/>
    </row>
    <row r="5" spans="2:18" ht="15">
      <c r="B5" s="79" t="s">
        <v>1605</v>
      </c>
      <c r="C5" s="80"/>
      <c r="D5" s="80"/>
      <c r="E5" s="80"/>
      <c r="F5" s="81"/>
      <c r="G5" s="79" t="s">
        <v>1606</v>
      </c>
      <c r="H5" s="81"/>
      <c r="I5" s="59"/>
      <c r="J5" s="60"/>
      <c r="K5" s="63"/>
      <c r="L5" s="59"/>
      <c r="M5" s="63"/>
      <c r="N5" s="52"/>
      <c r="O5" s="60"/>
      <c r="P5" s="59"/>
      <c r="Q5" s="63"/>
      <c r="R5" s="64"/>
    </row>
    <row r="6" spans="2:18" ht="15">
      <c r="B6" s="67" t="s">
        <v>1604</v>
      </c>
      <c r="C6" s="68" t="s">
        <v>1169</v>
      </c>
      <c r="D6" s="68" t="s">
        <v>1179</v>
      </c>
      <c r="E6" s="69" t="s">
        <v>1174</v>
      </c>
      <c r="F6" s="70" t="s">
        <v>1175</v>
      </c>
      <c r="G6" s="67" t="s">
        <v>1174</v>
      </c>
      <c r="H6" s="71" t="s">
        <v>1175</v>
      </c>
      <c r="I6" s="72" t="s">
        <v>1170</v>
      </c>
      <c r="J6" s="70" t="s">
        <v>1180</v>
      </c>
      <c r="K6" s="69" t="s">
        <v>1180</v>
      </c>
      <c r="L6" s="72" t="s">
        <v>1220</v>
      </c>
      <c r="M6" s="69" t="s">
        <v>0</v>
      </c>
      <c r="N6" s="68" t="s">
        <v>1171</v>
      </c>
      <c r="O6" s="70" t="s">
        <v>1601</v>
      </c>
      <c r="P6" s="72" t="s">
        <v>1602</v>
      </c>
      <c r="Q6" s="69"/>
      <c r="R6" s="73" t="s">
        <v>1</v>
      </c>
    </row>
    <row r="7" spans="1:18" ht="15">
      <c r="A7" s="35" t="s">
        <v>1656</v>
      </c>
      <c r="B7" s="48">
        <v>1</v>
      </c>
      <c r="C7" s="53">
        <v>3</v>
      </c>
      <c r="D7" s="43">
        <f>IF(J7="","",COUNTIF(J$7:J7,J7))</f>
        <v>1</v>
      </c>
      <c r="E7" s="43">
        <f>IF(I7="","",COUNTIF(I$7:I7,I7))</f>
        <v>1</v>
      </c>
      <c r="F7" s="54">
        <f>IF(K7="","",COUNTIF(K$7:K7,K7))</f>
      </c>
      <c r="G7" s="48">
        <v>66</v>
      </c>
      <c r="H7" s="45"/>
      <c r="I7" s="61" t="s">
        <v>1138</v>
      </c>
      <c r="J7" s="54" t="s">
        <v>29</v>
      </c>
      <c r="K7" s="4">
        <f aca="true" t="shared" si="0" ref="K7:K30">IF(H7="","","x"&amp;J7)</f>
      </c>
      <c r="L7" s="61" t="s">
        <v>1221</v>
      </c>
      <c r="M7" s="43" t="s">
        <v>72</v>
      </c>
      <c r="N7" s="53" t="s">
        <v>70</v>
      </c>
      <c r="O7" s="54" t="s">
        <v>32</v>
      </c>
      <c r="P7" s="61" t="s">
        <v>71</v>
      </c>
      <c r="Q7" s="43" t="s">
        <v>7</v>
      </c>
      <c r="R7" s="65" t="s">
        <v>73</v>
      </c>
    </row>
    <row r="8" spans="1:18" ht="15">
      <c r="A8" s="35" t="s">
        <v>1656</v>
      </c>
      <c r="B8" s="48">
        <v>2</v>
      </c>
      <c r="C8" s="53">
        <v>3</v>
      </c>
      <c r="D8" s="43">
        <f>IF(J8="","",COUNTIF(J$7:J8,J8))</f>
        <v>2</v>
      </c>
      <c r="E8" s="43">
        <f>IF(I8="","",COUNTIF(I$7:I8,I8))</f>
        <v>2</v>
      </c>
      <c r="F8" s="54">
        <f>IF(K8="","",COUNTIF(K$7:K8,K8))</f>
      </c>
      <c r="G8" s="48">
        <v>3</v>
      </c>
      <c r="H8" s="45"/>
      <c r="I8" s="61" t="s">
        <v>1138</v>
      </c>
      <c r="J8" s="54" t="s">
        <v>29</v>
      </c>
      <c r="K8" s="4">
        <f t="shared" si="0"/>
      </c>
      <c r="L8" s="61" t="s">
        <v>1222</v>
      </c>
      <c r="M8" s="43"/>
      <c r="N8" s="53" t="s">
        <v>1153</v>
      </c>
      <c r="O8" s="54" t="s">
        <v>10</v>
      </c>
      <c r="P8" s="61" t="s">
        <v>1154</v>
      </c>
      <c r="Q8" s="43" t="s">
        <v>83</v>
      </c>
      <c r="R8" s="65" t="s">
        <v>1155</v>
      </c>
    </row>
    <row r="9" spans="1:18" ht="15">
      <c r="A9" s="35" t="s">
        <v>1656</v>
      </c>
      <c r="B9" s="48">
        <v>3</v>
      </c>
      <c r="C9" s="53">
        <v>3</v>
      </c>
      <c r="D9" s="43">
        <f>IF(J9="","",COUNTIF(J$7:J9,J9))</f>
        <v>3</v>
      </c>
      <c r="E9" s="43">
        <f>IF(I9="","",COUNTIF(I$7:I9,I9))</f>
        <v>3</v>
      </c>
      <c r="F9" s="54">
        <f>IF(K9="","",COUNTIF(K$7:K9,K9))</f>
      </c>
      <c r="G9" s="48">
        <v>14</v>
      </c>
      <c r="H9" s="45"/>
      <c r="I9" s="61" t="s">
        <v>1138</v>
      </c>
      <c r="J9" s="54" t="s">
        <v>29</v>
      </c>
      <c r="K9" s="4">
        <f t="shared" si="0"/>
      </c>
      <c r="L9" s="61" t="s">
        <v>1223</v>
      </c>
      <c r="M9" s="43"/>
      <c r="N9" s="53" t="s">
        <v>1156</v>
      </c>
      <c r="O9" s="54" t="s">
        <v>27</v>
      </c>
      <c r="P9" s="61" t="s">
        <v>1157</v>
      </c>
      <c r="Q9" s="43" t="s">
        <v>132</v>
      </c>
      <c r="R9" s="65" t="s">
        <v>1158</v>
      </c>
    </row>
    <row r="10" spans="2:18" ht="15">
      <c r="B10" s="48">
        <v>4</v>
      </c>
      <c r="C10" s="53">
        <v>3</v>
      </c>
      <c r="D10" s="43">
        <f>IF(J10="","",COUNTIF(J$7:J10,J10))</f>
        <v>4</v>
      </c>
      <c r="E10" s="43">
        <f>IF(I10="","",COUNTIF(I$7:I10,I10))</f>
        <v>4</v>
      </c>
      <c r="F10" s="54">
        <f>IF(K10="","",COUNTIF(K$7:K10,K10))</f>
        <v>1</v>
      </c>
      <c r="G10" s="48">
        <v>1</v>
      </c>
      <c r="H10" s="45">
        <v>1</v>
      </c>
      <c r="I10" s="61" t="s">
        <v>1138</v>
      </c>
      <c r="J10" s="54" t="s">
        <v>29</v>
      </c>
      <c r="K10" s="4" t="str">
        <f t="shared" si="0"/>
        <v>xHWT EXPERT</v>
      </c>
      <c r="L10" s="61" t="s">
        <v>1224</v>
      </c>
      <c r="M10" s="43"/>
      <c r="N10" s="53" t="s">
        <v>74</v>
      </c>
      <c r="O10" s="54" t="s">
        <v>10</v>
      </c>
      <c r="P10" s="61" t="s">
        <v>75</v>
      </c>
      <c r="Q10" s="43" t="s">
        <v>7</v>
      </c>
      <c r="R10" s="65" t="s">
        <v>76</v>
      </c>
    </row>
    <row r="11" spans="2:18" ht="15">
      <c r="B11" s="48">
        <v>5</v>
      </c>
      <c r="C11" s="53">
        <v>3</v>
      </c>
      <c r="D11" s="43">
        <f>IF(J11="","",COUNTIF(J$7:J11,J11))</f>
        <v>5</v>
      </c>
      <c r="E11" s="43">
        <f>IF(I11="","",COUNTIF(I$7:I11,I11))</f>
        <v>5</v>
      </c>
      <c r="F11" s="54">
        <f>IF(K11="","",COUNTIF(K$7:K11,K11))</f>
        <v>2</v>
      </c>
      <c r="G11" s="48">
        <v>5</v>
      </c>
      <c r="H11" s="45">
        <v>911</v>
      </c>
      <c r="I11" s="61" t="s">
        <v>1138</v>
      </c>
      <c r="J11" s="54" t="s">
        <v>29</v>
      </c>
      <c r="K11" s="4" t="str">
        <f t="shared" si="0"/>
        <v>xHWT EXPERT</v>
      </c>
      <c r="L11" s="61" t="s">
        <v>1225</v>
      </c>
      <c r="M11" s="43"/>
      <c r="N11" s="53" t="s">
        <v>77</v>
      </c>
      <c r="O11" s="54" t="s">
        <v>27</v>
      </c>
      <c r="P11" s="61" t="s">
        <v>78</v>
      </c>
      <c r="Q11" s="43" t="s">
        <v>7</v>
      </c>
      <c r="R11" s="65" t="s">
        <v>79</v>
      </c>
    </row>
    <row r="12" spans="2:18" ht="15">
      <c r="B12" s="48">
        <v>6</v>
      </c>
      <c r="C12" s="53">
        <v>3</v>
      </c>
      <c r="D12" s="43">
        <f>IF(J12="","",COUNTIF(J$7:J12,J12))</f>
        <v>6</v>
      </c>
      <c r="E12" s="43">
        <f>IF(I12="","",COUNTIF(I$7:I12,I12))</f>
        <v>1</v>
      </c>
      <c r="F12" s="54">
        <f>IF(K12="","",COUNTIF(K$7:K12,K12))</f>
      </c>
      <c r="G12" s="48" t="s">
        <v>81</v>
      </c>
      <c r="H12" s="45"/>
      <c r="I12" s="61" t="s">
        <v>1133</v>
      </c>
      <c r="J12" s="54" t="s">
        <v>29</v>
      </c>
      <c r="K12" s="4">
        <f t="shared" si="0"/>
      </c>
      <c r="L12" s="61" t="s">
        <v>1226</v>
      </c>
      <c r="M12" s="43"/>
      <c r="N12" s="53" t="s">
        <v>80</v>
      </c>
      <c r="O12" s="54" t="s">
        <v>27</v>
      </c>
      <c r="P12" s="61" t="s">
        <v>82</v>
      </c>
      <c r="Q12" s="43" t="s">
        <v>83</v>
      </c>
      <c r="R12" s="65" t="s">
        <v>84</v>
      </c>
    </row>
    <row r="13" spans="2:18" ht="15">
      <c r="B13" s="48">
        <v>7</v>
      </c>
      <c r="C13" s="53">
        <v>3</v>
      </c>
      <c r="D13" s="43">
        <f>IF(J13="","",COUNTIF(J$7:J13,J13))</f>
        <v>7</v>
      </c>
      <c r="E13" s="43">
        <f>IF(I13="","",COUNTIF(I$7:I13,I13))</f>
        <v>2</v>
      </c>
      <c r="F13" s="54">
        <f>IF(K13="","",COUNTIF(K$7:K13,K13))</f>
      </c>
      <c r="G13" s="48" t="s">
        <v>86</v>
      </c>
      <c r="H13" s="45"/>
      <c r="I13" s="61" t="s">
        <v>1133</v>
      </c>
      <c r="J13" s="54" t="s">
        <v>29</v>
      </c>
      <c r="K13" s="4">
        <f t="shared" si="0"/>
      </c>
      <c r="L13" s="61" t="s">
        <v>1227</v>
      </c>
      <c r="M13" s="43"/>
      <c r="N13" s="53" t="s">
        <v>85</v>
      </c>
      <c r="O13" s="54" t="s">
        <v>10</v>
      </c>
      <c r="P13" s="61" t="s">
        <v>87</v>
      </c>
      <c r="Q13" s="43" t="s">
        <v>7</v>
      </c>
      <c r="R13" s="65" t="s">
        <v>88</v>
      </c>
    </row>
    <row r="14" spans="2:18" ht="15">
      <c r="B14" s="48">
        <v>8</v>
      </c>
      <c r="C14" s="53">
        <v>3</v>
      </c>
      <c r="D14" s="43">
        <f>IF(J14="","",COUNTIF(J$7:J14,J14))</f>
        <v>8</v>
      </c>
      <c r="E14" s="43">
        <f>IF(I14="","",COUNTIF(I$7:I14,I14))</f>
        <v>6</v>
      </c>
      <c r="F14" s="54">
        <f>IF(K14="","",COUNTIF(K$7:K14,K14))</f>
        <v>3</v>
      </c>
      <c r="G14" s="48">
        <v>15</v>
      </c>
      <c r="H14" s="45">
        <v>449</v>
      </c>
      <c r="I14" s="61" t="s">
        <v>1138</v>
      </c>
      <c r="J14" s="54" t="s">
        <v>29</v>
      </c>
      <c r="K14" s="4" t="str">
        <f t="shared" si="0"/>
        <v>xHWT EXPERT</v>
      </c>
      <c r="L14" s="61" t="s">
        <v>1228</v>
      </c>
      <c r="M14" s="43" t="s">
        <v>91</v>
      </c>
      <c r="N14" s="53" t="s">
        <v>89</v>
      </c>
      <c r="O14" s="54" t="s">
        <v>27</v>
      </c>
      <c r="P14" s="61" t="s">
        <v>90</v>
      </c>
      <c r="Q14" s="43" t="s">
        <v>7</v>
      </c>
      <c r="R14" s="65" t="s">
        <v>92</v>
      </c>
    </row>
    <row r="15" spans="2:18" ht="15">
      <c r="B15" s="48">
        <v>9</v>
      </c>
      <c r="C15" s="53">
        <v>3</v>
      </c>
      <c r="D15" s="43">
        <f>IF(J15="","",COUNTIF(J$7:J15,J15))</f>
        <v>9</v>
      </c>
      <c r="E15" s="43">
        <f>IF(I15="","",COUNTIF(I$7:I15,I15))</f>
        <v>7</v>
      </c>
      <c r="F15" s="54">
        <f>IF(K15="","",COUNTIF(K$7:K15,K15))</f>
      </c>
      <c r="G15" s="48">
        <v>11</v>
      </c>
      <c r="H15" s="45"/>
      <c r="I15" s="61" t="s">
        <v>1138</v>
      </c>
      <c r="J15" s="54" t="s">
        <v>29</v>
      </c>
      <c r="K15" s="4">
        <f t="shared" si="0"/>
      </c>
      <c r="L15" s="61" t="s">
        <v>1229</v>
      </c>
      <c r="M15" s="43"/>
      <c r="N15" s="53" t="s">
        <v>93</v>
      </c>
      <c r="O15" s="54" t="s">
        <v>10</v>
      </c>
      <c r="P15" s="61" t="s">
        <v>94</v>
      </c>
      <c r="Q15" s="43" t="s">
        <v>7</v>
      </c>
      <c r="R15" s="65" t="s">
        <v>88</v>
      </c>
    </row>
    <row r="16" spans="2:18" ht="15">
      <c r="B16" s="48">
        <v>10</v>
      </c>
      <c r="C16" s="53">
        <v>3</v>
      </c>
      <c r="D16" s="43">
        <f>IF(J16="","",COUNTIF(J$7:J18,J16))</f>
        <v>11</v>
      </c>
      <c r="E16" s="43">
        <f>IF(I16="","",COUNTIF(I$7:I18,I16))</f>
        <v>9</v>
      </c>
      <c r="F16" s="54">
        <f>IF(K16="","",COUNTIF(K$7:K18,K16))</f>
      </c>
      <c r="G16" s="48">
        <v>751</v>
      </c>
      <c r="H16" s="45"/>
      <c r="I16" s="61" t="s">
        <v>1138</v>
      </c>
      <c r="J16" s="54" t="s">
        <v>29</v>
      </c>
      <c r="K16" s="4">
        <f t="shared" si="0"/>
      </c>
      <c r="L16" s="61" t="s">
        <v>1230</v>
      </c>
      <c r="M16" s="43"/>
      <c r="N16" s="53"/>
      <c r="O16" s="54" t="s">
        <v>27</v>
      </c>
      <c r="P16" s="61" t="s">
        <v>1173</v>
      </c>
      <c r="Q16" s="43" t="s">
        <v>83</v>
      </c>
      <c r="R16" s="65"/>
    </row>
    <row r="17" spans="1:18" ht="15">
      <c r="A17" s="35" t="s">
        <v>1656</v>
      </c>
      <c r="B17" s="48">
        <v>11</v>
      </c>
      <c r="C17" s="53">
        <v>3</v>
      </c>
      <c r="D17" s="43">
        <f>IF(J17="","",COUNTIF(J$7:J17,J17))</f>
        <v>1</v>
      </c>
      <c r="E17" s="43">
        <f>IF(I17="","",COUNTIF(I$7:I17,I17))</f>
        <v>1</v>
      </c>
      <c r="F17" s="54">
        <f>IF(K17="","",COUNTIF(K$7:K17,K17))</f>
      </c>
      <c r="G17" s="48" t="s">
        <v>1176</v>
      </c>
      <c r="H17" s="45"/>
      <c r="I17" s="61" t="s">
        <v>1146</v>
      </c>
      <c r="J17" s="54" t="s">
        <v>268</v>
      </c>
      <c r="K17" s="4">
        <f t="shared" si="0"/>
      </c>
      <c r="L17" s="61" t="s">
        <v>1231</v>
      </c>
      <c r="M17" s="43"/>
      <c r="N17" s="53" t="s">
        <v>281</v>
      </c>
      <c r="O17" s="54" t="s">
        <v>5</v>
      </c>
      <c r="P17" s="61" t="s">
        <v>282</v>
      </c>
      <c r="Q17" s="43" t="s">
        <v>104</v>
      </c>
      <c r="R17" s="65"/>
    </row>
    <row r="18" spans="2:18" ht="15">
      <c r="B18" s="48">
        <v>12</v>
      </c>
      <c r="C18" s="53">
        <v>3</v>
      </c>
      <c r="D18" s="43">
        <f>IF(J18="","",COUNTIF(J$7:J18,J18))</f>
        <v>11</v>
      </c>
      <c r="E18" s="43">
        <f>IF(I18="","",COUNTIF(I$7:I18,I18))</f>
        <v>9</v>
      </c>
      <c r="F18" s="54">
        <f>IF(K18="","",COUNTIF(K$7:K18,K18))</f>
      </c>
      <c r="G18" s="48">
        <v>757</v>
      </c>
      <c r="H18" s="45"/>
      <c r="I18" s="61" t="s">
        <v>1138</v>
      </c>
      <c r="J18" s="54" t="s">
        <v>29</v>
      </c>
      <c r="K18" s="4">
        <f t="shared" si="0"/>
      </c>
      <c r="L18" s="61" t="s">
        <v>1232</v>
      </c>
      <c r="M18" s="43"/>
      <c r="N18" s="53">
        <v>639214</v>
      </c>
      <c r="O18" s="54" t="s">
        <v>27</v>
      </c>
      <c r="P18" s="61" t="s">
        <v>614</v>
      </c>
      <c r="Q18" s="43" t="s">
        <v>7</v>
      </c>
      <c r="R18" s="65" t="s">
        <v>1172</v>
      </c>
    </row>
    <row r="19" spans="2:18" ht="15">
      <c r="B19" s="48">
        <v>13</v>
      </c>
      <c r="C19" s="53">
        <v>3</v>
      </c>
      <c r="D19" s="43">
        <f>IF(J19="","",COUNTIF(J$7:J19,J19))</f>
        <v>12</v>
      </c>
      <c r="E19" s="43">
        <f>IF(I19="","",COUNTIF(I$7:I19,I19))</f>
        <v>3</v>
      </c>
      <c r="F19" s="54">
        <f>IF(K19="","",COUNTIF(K$7:K19,K19))</f>
      </c>
      <c r="G19" s="48" t="s">
        <v>96</v>
      </c>
      <c r="H19" s="45"/>
      <c r="I19" s="61" t="s">
        <v>1133</v>
      </c>
      <c r="J19" s="54" t="s">
        <v>29</v>
      </c>
      <c r="K19" s="4">
        <f t="shared" si="0"/>
      </c>
      <c r="L19" s="61" t="s">
        <v>1233</v>
      </c>
      <c r="M19" s="43"/>
      <c r="N19" s="53" t="s">
        <v>95</v>
      </c>
      <c r="O19" s="54" t="s">
        <v>5</v>
      </c>
      <c r="P19" s="61" t="s">
        <v>97</v>
      </c>
      <c r="Q19" s="43" t="s">
        <v>83</v>
      </c>
      <c r="R19" s="65" t="s">
        <v>98</v>
      </c>
    </row>
    <row r="20" spans="1:18" ht="15">
      <c r="A20" s="35" t="s">
        <v>1656</v>
      </c>
      <c r="B20" s="48">
        <v>14</v>
      </c>
      <c r="C20" s="53">
        <v>3</v>
      </c>
      <c r="D20" s="43">
        <f>IF(J20="","",COUNTIF(J$7:J20,J20))</f>
        <v>2</v>
      </c>
      <c r="E20" s="43">
        <f>IF(I20="","",COUNTIF(I$7:I20,I20))</f>
        <v>2</v>
      </c>
      <c r="F20" s="54">
        <f>IF(K20="","",COUNTIF(K$7:K20,K20))</f>
      </c>
      <c r="G20" s="48" t="s">
        <v>284</v>
      </c>
      <c r="H20" s="45"/>
      <c r="I20" s="61" t="s">
        <v>1146</v>
      </c>
      <c r="J20" s="54" t="s">
        <v>268</v>
      </c>
      <c r="K20" s="4">
        <f t="shared" si="0"/>
      </c>
      <c r="L20" s="61" t="s">
        <v>1234</v>
      </c>
      <c r="M20" s="43"/>
      <c r="N20" s="53" t="s">
        <v>283</v>
      </c>
      <c r="O20" s="54" t="s">
        <v>5</v>
      </c>
      <c r="P20" s="61" t="s">
        <v>285</v>
      </c>
      <c r="Q20" s="43" t="s">
        <v>83</v>
      </c>
      <c r="R20" s="65" t="s">
        <v>286</v>
      </c>
    </row>
    <row r="21" spans="2:18" ht="15">
      <c r="B21" s="48">
        <v>15</v>
      </c>
      <c r="C21" s="53">
        <v>3</v>
      </c>
      <c r="D21" s="43">
        <f>IF(J21="","",COUNTIF(J$7:J21,J21))</f>
        <v>13</v>
      </c>
      <c r="E21" s="43">
        <f>IF(I21="","",COUNTIF(I$7:I21,I21))</f>
        <v>10</v>
      </c>
      <c r="F21" s="54">
        <f>IF(K21="","",COUNTIF(K$7:K21,K21))</f>
        <v>4</v>
      </c>
      <c r="G21" s="48">
        <v>9</v>
      </c>
      <c r="H21" s="45">
        <v>8</v>
      </c>
      <c r="I21" s="61" t="s">
        <v>1138</v>
      </c>
      <c r="J21" s="54" t="s">
        <v>29</v>
      </c>
      <c r="K21" s="4" t="str">
        <f t="shared" si="0"/>
        <v>xHWT EXPERT</v>
      </c>
      <c r="L21" s="61" t="s">
        <v>1235</v>
      </c>
      <c r="M21" s="43" t="s">
        <v>57</v>
      </c>
      <c r="N21" s="53" t="s">
        <v>99</v>
      </c>
      <c r="O21" s="54" t="s">
        <v>27</v>
      </c>
      <c r="P21" s="61" t="s">
        <v>56</v>
      </c>
      <c r="Q21" s="43" t="s">
        <v>7</v>
      </c>
      <c r="R21" s="65" t="s">
        <v>100</v>
      </c>
    </row>
    <row r="22" spans="1:18" ht="15">
      <c r="A22" s="35" t="s">
        <v>1656</v>
      </c>
      <c r="B22" s="48">
        <v>16</v>
      </c>
      <c r="C22" s="53">
        <v>3</v>
      </c>
      <c r="D22" s="43">
        <f>IF(J22="","",COUNTIF(J$7:J22,J22))</f>
        <v>1</v>
      </c>
      <c r="E22" s="43">
        <f>IF(I22="","",COUNTIF(I$7:I22,I22))</f>
        <v>1</v>
      </c>
      <c r="F22" s="54">
        <f>IF(K22="","",COUNTIF(K$7:K22,K22))</f>
      </c>
      <c r="G22" s="48" t="s">
        <v>978</v>
      </c>
      <c r="H22" s="45"/>
      <c r="I22" s="61" t="s">
        <v>1149</v>
      </c>
      <c r="J22" s="54" t="s">
        <v>974</v>
      </c>
      <c r="K22" s="4">
        <f t="shared" si="0"/>
      </c>
      <c r="L22" s="61" t="s">
        <v>1236</v>
      </c>
      <c r="M22" s="43"/>
      <c r="N22" s="53" t="s">
        <v>977</v>
      </c>
      <c r="O22" s="54" t="s">
        <v>20</v>
      </c>
      <c r="P22" s="61" t="s">
        <v>314</v>
      </c>
      <c r="Q22" s="43" t="s">
        <v>83</v>
      </c>
      <c r="R22" s="65" t="s">
        <v>979</v>
      </c>
    </row>
    <row r="23" spans="2:18" ht="15">
      <c r="B23" s="48">
        <v>17</v>
      </c>
      <c r="C23" s="53">
        <v>3</v>
      </c>
      <c r="D23" s="43">
        <f>IF(J23="","",COUNTIF(J$7:J23,J23))</f>
        <v>2</v>
      </c>
      <c r="E23" s="43">
        <f>IF(I23="","",COUNTIF(I$7:I23,I23))</f>
        <v>2</v>
      </c>
      <c r="F23" s="54">
        <f>IF(K23="","",COUNTIF(K$7:K23,K23))</f>
      </c>
      <c r="G23" s="48" t="s">
        <v>981</v>
      </c>
      <c r="H23" s="45"/>
      <c r="I23" s="61" t="s">
        <v>1149</v>
      </c>
      <c r="J23" s="54" t="s">
        <v>974</v>
      </c>
      <c r="K23" s="4">
        <f t="shared" si="0"/>
      </c>
      <c r="L23" s="61" t="s">
        <v>1237</v>
      </c>
      <c r="M23" s="43"/>
      <c r="N23" s="53" t="s">
        <v>980</v>
      </c>
      <c r="O23" s="54" t="s">
        <v>27</v>
      </c>
      <c r="P23" s="61" t="s">
        <v>982</v>
      </c>
      <c r="Q23" s="43" t="s">
        <v>83</v>
      </c>
      <c r="R23" s="65"/>
    </row>
    <row r="24" spans="2:18" ht="15">
      <c r="B24" s="48">
        <v>18</v>
      </c>
      <c r="C24" s="53">
        <v>3</v>
      </c>
      <c r="D24" s="43">
        <f>IF(J24="","",COUNTIF(J$7:J24,J24))</f>
        <v>3</v>
      </c>
      <c r="E24" s="43">
        <f>IF(I24="","",COUNTIF(I$7:I24,I24))</f>
        <v>3</v>
      </c>
      <c r="F24" s="54">
        <f>IF(K24="","",COUNTIF(K$7:K24,K24))</f>
        <v>1</v>
      </c>
      <c r="G24" s="48"/>
      <c r="H24" s="45" t="s">
        <v>288</v>
      </c>
      <c r="I24" s="61" t="s">
        <v>1146</v>
      </c>
      <c r="J24" s="54" t="s">
        <v>268</v>
      </c>
      <c r="K24" s="4" t="str">
        <f t="shared" si="0"/>
        <v>xLWT I EXPERT</v>
      </c>
      <c r="L24" s="61" t="s">
        <v>1238</v>
      </c>
      <c r="M24" s="43"/>
      <c r="N24" s="53" t="s">
        <v>287</v>
      </c>
      <c r="O24" s="54" t="s">
        <v>27</v>
      </c>
      <c r="P24" s="61" t="s">
        <v>901</v>
      </c>
      <c r="Q24" s="43" t="s">
        <v>7</v>
      </c>
      <c r="R24" s="65" t="s">
        <v>289</v>
      </c>
    </row>
    <row r="25" spans="2:18" ht="15">
      <c r="B25" s="48">
        <v>19</v>
      </c>
      <c r="C25" s="53">
        <v>3</v>
      </c>
      <c r="D25" s="43">
        <f>IF(J25="","",COUNTIF(J$7:J25,J25))</f>
        <v>4</v>
      </c>
      <c r="E25" s="43">
        <f>IF(I25="","",COUNTIF(I$7:I25,I25))</f>
        <v>4</v>
      </c>
      <c r="F25" s="54">
        <f>IF(K25="","",COUNTIF(K$7:K25,K25))</f>
        <v>2</v>
      </c>
      <c r="G25" s="48"/>
      <c r="H25" s="45" t="s">
        <v>291</v>
      </c>
      <c r="I25" s="61" t="s">
        <v>1146</v>
      </c>
      <c r="J25" s="54" t="s">
        <v>268</v>
      </c>
      <c r="K25" s="4" t="str">
        <f t="shared" si="0"/>
        <v>xLWT I EXPERT</v>
      </c>
      <c r="L25" s="61" t="s">
        <v>1239</v>
      </c>
      <c r="M25" s="43"/>
      <c r="N25" s="53" t="s">
        <v>290</v>
      </c>
      <c r="O25" s="54" t="s">
        <v>32</v>
      </c>
      <c r="P25" s="61" t="s">
        <v>292</v>
      </c>
      <c r="Q25" s="43" t="s">
        <v>7</v>
      </c>
      <c r="R25" s="65" t="s">
        <v>293</v>
      </c>
    </row>
    <row r="26" spans="2:18" ht="15">
      <c r="B26" s="48">
        <v>20</v>
      </c>
      <c r="C26" s="53">
        <v>3</v>
      </c>
      <c r="D26" s="43">
        <f>IF(J26="","",COUNTIF(J$7:J26,J26))</f>
        <v>5</v>
      </c>
      <c r="E26" s="43">
        <f>IF(I26="","",COUNTIF(I$7:I26,I26))</f>
        <v>4</v>
      </c>
      <c r="F26" s="54">
        <f>IF(K26="","",COUNTIF(K$7:K26,K26))</f>
      </c>
      <c r="G26" s="48" t="s">
        <v>1160</v>
      </c>
      <c r="H26" s="45"/>
      <c r="I26" s="61" t="s">
        <v>1133</v>
      </c>
      <c r="J26" s="54" t="s">
        <v>268</v>
      </c>
      <c r="K26" s="4">
        <f t="shared" si="0"/>
      </c>
      <c r="L26" s="61" t="s">
        <v>1240</v>
      </c>
      <c r="M26" s="43"/>
      <c r="N26" s="53" t="s">
        <v>1159</v>
      </c>
      <c r="O26" s="54" t="s">
        <v>128</v>
      </c>
      <c r="P26" s="61" t="s">
        <v>940</v>
      </c>
      <c r="Q26" s="43" t="s">
        <v>104</v>
      </c>
      <c r="R26" s="65" t="s">
        <v>1161</v>
      </c>
    </row>
    <row r="27" spans="2:18" ht="15">
      <c r="B27" s="48">
        <v>21</v>
      </c>
      <c r="C27" s="53">
        <v>3</v>
      </c>
      <c r="D27" s="43">
        <f>IF(J27="","",COUNTIF(J$7:J27,J27))</f>
        <v>6</v>
      </c>
      <c r="E27" s="43">
        <f>IF(I27="","",COUNTIF(I$7:I27,I27))</f>
        <v>5</v>
      </c>
      <c r="F27" s="54">
        <f>IF(K27="","",COUNTIF(K$7:K27,K27))</f>
      </c>
      <c r="G27" s="48" t="s">
        <v>295</v>
      </c>
      <c r="H27" s="45"/>
      <c r="I27" s="61" t="s">
        <v>1146</v>
      </c>
      <c r="J27" s="54" t="s">
        <v>268</v>
      </c>
      <c r="K27" s="4">
        <f t="shared" si="0"/>
      </c>
      <c r="L27" s="61" t="s">
        <v>1241</v>
      </c>
      <c r="M27" s="43"/>
      <c r="N27" s="53" t="s">
        <v>294</v>
      </c>
      <c r="O27" s="54" t="s">
        <v>5</v>
      </c>
      <c r="P27" s="61" t="s">
        <v>296</v>
      </c>
      <c r="Q27" s="43" t="s">
        <v>7</v>
      </c>
      <c r="R27" s="65" t="s">
        <v>297</v>
      </c>
    </row>
    <row r="28" spans="2:18" ht="15">
      <c r="B28" s="48">
        <v>22</v>
      </c>
      <c r="C28" s="53">
        <v>3</v>
      </c>
      <c r="D28" s="43">
        <f>IF(J28="","",COUNTIF(J$7:J28,J28))</f>
        <v>7</v>
      </c>
      <c r="E28" s="43">
        <f>IF(I28="","",COUNTIF(I$7:I28,I28))</f>
        <v>6</v>
      </c>
      <c r="F28" s="54">
        <f>IF(K28="","",COUNTIF(K$7:K28,K28))</f>
        <v>3</v>
      </c>
      <c r="G28" s="48"/>
      <c r="H28" s="45" t="s">
        <v>299</v>
      </c>
      <c r="I28" s="61" t="s">
        <v>1146</v>
      </c>
      <c r="J28" s="54" t="s">
        <v>268</v>
      </c>
      <c r="K28" s="4" t="str">
        <f t="shared" si="0"/>
        <v>xLWT I EXPERT</v>
      </c>
      <c r="L28" s="61" t="s">
        <v>1242</v>
      </c>
      <c r="M28" s="43"/>
      <c r="N28" s="53" t="s">
        <v>298</v>
      </c>
      <c r="O28" s="54" t="s">
        <v>5</v>
      </c>
      <c r="P28" s="61" t="s">
        <v>90</v>
      </c>
      <c r="Q28" s="43" t="s">
        <v>7</v>
      </c>
      <c r="R28" s="65" t="s">
        <v>300</v>
      </c>
    </row>
    <row r="29" spans="2:18" ht="15">
      <c r="B29" s="48">
        <v>23</v>
      </c>
      <c r="C29" s="53">
        <v>3</v>
      </c>
      <c r="D29" s="43">
        <f>IF(J29="","",COUNTIF(J$7:J29,J29))</f>
        <v>8</v>
      </c>
      <c r="E29" s="43">
        <f>IF(I29="","",COUNTIF(I$7:I29,I29))</f>
        <v>7</v>
      </c>
      <c r="F29" s="54">
        <f>IF(K29="","",COUNTIF(K$7:K29,K29))</f>
        <v>4</v>
      </c>
      <c r="G29" s="48" t="s">
        <v>1198</v>
      </c>
      <c r="H29" s="45" t="s">
        <v>302</v>
      </c>
      <c r="I29" s="61" t="s">
        <v>1146</v>
      </c>
      <c r="J29" s="54" t="s">
        <v>268</v>
      </c>
      <c r="K29" s="4" t="str">
        <f t="shared" si="0"/>
        <v>xLWT I EXPERT</v>
      </c>
      <c r="L29" s="61" t="s">
        <v>1243</v>
      </c>
      <c r="M29" s="43" t="s">
        <v>160</v>
      </c>
      <c r="N29" s="53" t="s">
        <v>301</v>
      </c>
      <c r="O29" s="54" t="s">
        <v>5</v>
      </c>
      <c r="P29" s="61" t="s">
        <v>303</v>
      </c>
      <c r="Q29" s="43" t="s">
        <v>7</v>
      </c>
      <c r="R29" s="65" t="s">
        <v>304</v>
      </c>
    </row>
    <row r="30" spans="1:18" ht="15">
      <c r="A30" s="35" t="s">
        <v>1656</v>
      </c>
      <c r="B30" s="48">
        <v>24</v>
      </c>
      <c r="C30" s="53">
        <v>3</v>
      </c>
      <c r="D30" s="43">
        <f>IF(J30="","",COUNTIF(J$7:J30,J30))</f>
        <v>1</v>
      </c>
      <c r="E30" s="43">
        <f>IF(I30="","",COUNTIF(I$7:I30,I30))</f>
        <v>1</v>
      </c>
      <c r="F30" s="54">
        <f>IF(K30="","",COUNTIF(K$7:K30,K30))</f>
        <v>1</v>
      </c>
      <c r="G30" s="48"/>
      <c r="H30" s="45" t="s">
        <v>746</v>
      </c>
      <c r="I30" s="61" t="s">
        <v>1137</v>
      </c>
      <c r="J30" s="54" t="s">
        <v>741</v>
      </c>
      <c r="K30" s="4" t="str">
        <f t="shared" si="0"/>
        <v>xSEN 250 EXPERT</v>
      </c>
      <c r="L30" s="61" t="s">
        <v>1244</v>
      </c>
      <c r="M30" s="43"/>
      <c r="N30" s="53" t="s">
        <v>745</v>
      </c>
      <c r="O30" s="54" t="s">
        <v>5</v>
      </c>
      <c r="P30" s="61" t="s">
        <v>747</v>
      </c>
      <c r="Q30" s="43" t="s">
        <v>7</v>
      </c>
      <c r="R30" s="65"/>
    </row>
    <row r="31" spans="1:18" ht="15">
      <c r="A31" s="35" t="s">
        <v>1656</v>
      </c>
      <c r="B31" s="48">
        <v>25</v>
      </c>
      <c r="C31" s="53">
        <v>3</v>
      </c>
      <c r="D31" s="43">
        <f>IF(J31="","",COUNTIF(J$7:J31,J31))</f>
        <v>1</v>
      </c>
      <c r="E31" s="43">
        <f>IF(I31="","",COUNTIF(I$7:I31,I31))</f>
        <v>2</v>
      </c>
      <c r="F31" s="54">
        <f>IF(K31="","",COUNTIF(K$7:K31,K31))</f>
      </c>
      <c r="G31" s="48" t="s">
        <v>807</v>
      </c>
      <c r="H31" s="45"/>
      <c r="I31" s="61" t="s">
        <v>1137</v>
      </c>
      <c r="J31" s="54" t="s">
        <v>792</v>
      </c>
      <c r="L31" s="61" t="s">
        <v>1245</v>
      </c>
      <c r="M31" s="43" t="s">
        <v>809</v>
      </c>
      <c r="N31" s="53" t="s">
        <v>806</v>
      </c>
      <c r="O31" s="54" t="s">
        <v>32</v>
      </c>
      <c r="P31" s="61" t="s">
        <v>808</v>
      </c>
      <c r="Q31" s="43" t="s">
        <v>104</v>
      </c>
      <c r="R31" s="65"/>
    </row>
    <row r="32" spans="2:18" ht="15">
      <c r="B32" s="48">
        <v>26</v>
      </c>
      <c r="C32" s="53">
        <v>3</v>
      </c>
      <c r="D32" s="43">
        <f>IF(J32="","",COUNTIF(J$7:J32,J32))</f>
        <v>9</v>
      </c>
      <c r="E32" s="43">
        <f>IF(I32="","",COUNTIF(I$7:I32,I32))</f>
        <v>8</v>
      </c>
      <c r="F32" s="54">
        <f>IF(K32="","",COUNTIF(K$7:K32,K32))</f>
        <v>5</v>
      </c>
      <c r="G32" s="48" t="s">
        <v>1177</v>
      </c>
      <c r="H32" s="45" t="s">
        <v>1199</v>
      </c>
      <c r="I32" s="61" t="s">
        <v>1146</v>
      </c>
      <c r="J32" s="54" t="s">
        <v>268</v>
      </c>
      <c r="K32" s="4" t="str">
        <f aca="true" t="shared" si="1" ref="K32:K63">IF(H32="","","x"&amp;J32)</f>
        <v>xLWT I EXPERT</v>
      </c>
      <c r="L32" s="61" t="s">
        <v>1246</v>
      </c>
      <c r="M32" s="43" t="s">
        <v>68</v>
      </c>
      <c r="N32" s="53" t="s">
        <v>305</v>
      </c>
      <c r="O32" s="54" t="s">
        <v>32</v>
      </c>
      <c r="P32" s="61" t="s">
        <v>67</v>
      </c>
      <c r="Q32" s="43" t="s">
        <v>7</v>
      </c>
      <c r="R32" s="65" t="s">
        <v>306</v>
      </c>
    </row>
    <row r="33" spans="2:18" ht="15">
      <c r="B33" s="48">
        <v>27</v>
      </c>
      <c r="C33" s="53">
        <v>3</v>
      </c>
      <c r="D33" s="43">
        <f>IF(J33="","",COUNTIF(J$7:J33,J33))</f>
        <v>3</v>
      </c>
      <c r="E33" s="43">
        <f>IF(I33="","",COUNTIF(I$7:I33,I33))</f>
        <v>3</v>
      </c>
      <c r="F33" s="54">
        <f>IF(K33="","",COUNTIF(K$7:K33,K33))</f>
        <v>1</v>
      </c>
      <c r="G33" s="48"/>
      <c r="H33" s="45" t="s">
        <v>984</v>
      </c>
      <c r="I33" s="61" t="s">
        <v>1149</v>
      </c>
      <c r="J33" s="54" t="s">
        <v>974</v>
      </c>
      <c r="K33" s="4" t="str">
        <f t="shared" si="1"/>
        <v>xVET HWT EXPERT</v>
      </c>
      <c r="L33" s="61" t="s">
        <v>1247</v>
      </c>
      <c r="M33" s="43"/>
      <c r="N33" s="53" t="s">
        <v>983</v>
      </c>
      <c r="O33" s="54" t="s">
        <v>10</v>
      </c>
      <c r="P33" s="61" t="s">
        <v>985</v>
      </c>
      <c r="Q33" s="43" t="s">
        <v>7</v>
      </c>
      <c r="R33" s="65"/>
    </row>
    <row r="34" spans="2:18" ht="15">
      <c r="B34" s="48">
        <v>28</v>
      </c>
      <c r="C34" s="53">
        <v>3</v>
      </c>
      <c r="D34" s="43">
        <f>IF(J34="","",COUNTIF(J$7:J34,J34))</f>
        <v>14</v>
      </c>
      <c r="E34" s="43">
        <f>IF(I34="","",COUNTIF(I$7:I34,I34))</f>
        <v>5</v>
      </c>
      <c r="F34" s="54">
        <f>IF(K34="","",COUNTIF(K$7:K34,K34))</f>
      </c>
      <c r="G34" s="48" t="s">
        <v>102</v>
      </c>
      <c r="H34" s="45"/>
      <c r="I34" s="61" t="s">
        <v>1133</v>
      </c>
      <c r="J34" s="54" t="s">
        <v>29</v>
      </c>
      <c r="K34" s="4">
        <f t="shared" si="1"/>
      </c>
      <c r="L34" s="61" t="s">
        <v>1248</v>
      </c>
      <c r="M34" s="43"/>
      <c r="N34" s="53" t="s">
        <v>101</v>
      </c>
      <c r="O34" s="54" t="s">
        <v>32</v>
      </c>
      <c r="P34" s="61" t="s">
        <v>103</v>
      </c>
      <c r="Q34" s="43" t="s">
        <v>104</v>
      </c>
      <c r="R34" s="65"/>
    </row>
    <row r="35" spans="1:18" ht="15">
      <c r="A35" s="35" t="s">
        <v>1656</v>
      </c>
      <c r="B35" s="48">
        <v>29</v>
      </c>
      <c r="C35" s="53">
        <v>3</v>
      </c>
      <c r="D35" s="43">
        <f>IF(J35="","",COUNTIF(J$7:J35,J35))</f>
        <v>1</v>
      </c>
      <c r="E35" s="43">
        <f>IF(I35="","",COUNTIF(I$7:I35,I35))</f>
        <v>4</v>
      </c>
      <c r="F35" s="54">
        <f>IF(K35="","",COUNTIF(K$7:K35,K35))</f>
        <v>1</v>
      </c>
      <c r="G35" s="48"/>
      <c r="H35" s="45" t="s">
        <v>943</v>
      </c>
      <c r="I35" s="61" t="s">
        <v>1149</v>
      </c>
      <c r="J35" s="54" t="s">
        <v>941</v>
      </c>
      <c r="K35" s="4" t="str">
        <f t="shared" si="1"/>
        <v>xVET 250 EXPERT</v>
      </c>
      <c r="L35" s="61" t="s">
        <v>1249</v>
      </c>
      <c r="M35" s="43" t="s">
        <v>327</v>
      </c>
      <c r="N35" s="53" t="s">
        <v>942</v>
      </c>
      <c r="O35" s="54" t="s">
        <v>5</v>
      </c>
      <c r="P35" s="61" t="s">
        <v>135</v>
      </c>
      <c r="Q35" s="43" t="s">
        <v>7</v>
      </c>
      <c r="R35" s="65" t="s">
        <v>944</v>
      </c>
    </row>
    <row r="36" spans="2:18" ht="15">
      <c r="B36" s="48">
        <v>30</v>
      </c>
      <c r="C36" s="53">
        <v>3</v>
      </c>
      <c r="D36" s="43">
        <f>IF(J36="","",COUNTIF(J$7:J36,J36))</f>
        <v>10</v>
      </c>
      <c r="E36" s="43">
        <f>IF(I36="","",COUNTIF(I$7:I36,I36))</f>
        <v>9</v>
      </c>
      <c r="F36" s="54">
        <f>IF(K36="","",COUNTIF(K$7:K36,K36))</f>
        <v>6</v>
      </c>
      <c r="G36" s="48"/>
      <c r="H36" s="45" t="s">
        <v>308</v>
      </c>
      <c r="I36" s="61" t="s">
        <v>1146</v>
      </c>
      <c r="J36" s="54" t="s">
        <v>268</v>
      </c>
      <c r="K36" s="4" t="str">
        <f t="shared" si="1"/>
        <v>xLWT I EXPERT</v>
      </c>
      <c r="L36" s="61" t="s">
        <v>1250</v>
      </c>
      <c r="M36" s="43"/>
      <c r="N36" s="53" t="s">
        <v>307</v>
      </c>
      <c r="O36" s="54" t="s">
        <v>5</v>
      </c>
      <c r="P36" s="61"/>
      <c r="Q36" s="43" t="s">
        <v>7</v>
      </c>
      <c r="R36" s="65"/>
    </row>
    <row r="37" spans="2:18" ht="15">
      <c r="B37" s="48">
        <v>31</v>
      </c>
      <c r="C37" s="53">
        <v>3</v>
      </c>
      <c r="D37" s="43">
        <f>IF(J37="","",COUNTIF(J$7:J37,J37))</f>
        <v>11</v>
      </c>
      <c r="E37" s="43">
        <f>IF(I37="","",COUNTIF(I$7:I37,I37))</f>
        <v>10</v>
      </c>
      <c r="F37" s="54">
        <f>IF(K37="","",COUNTIF(K$7:K37,K37))</f>
      </c>
      <c r="G37" s="48" t="s">
        <v>310</v>
      </c>
      <c r="H37" s="45"/>
      <c r="I37" s="61" t="s">
        <v>1146</v>
      </c>
      <c r="J37" s="54" t="s">
        <v>268</v>
      </c>
      <c r="K37" s="4">
        <f t="shared" si="1"/>
      </c>
      <c r="L37" s="61" t="s">
        <v>1251</v>
      </c>
      <c r="M37" s="43"/>
      <c r="N37" s="53" t="s">
        <v>309</v>
      </c>
      <c r="O37" s="54" t="s">
        <v>32</v>
      </c>
      <c r="P37" s="61" t="s">
        <v>311</v>
      </c>
      <c r="Q37" s="43" t="s">
        <v>312</v>
      </c>
      <c r="R37" s="65"/>
    </row>
    <row r="38" spans="2:18" ht="15">
      <c r="B38" s="48">
        <v>32</v>
      </c>
      <c r="C38" s="53">
        <v>3</v>
      </c>
      <c r="D38" s="43">
        <f>IF(J38="","",COUNTIF(J$7:J38,J38))</f>
        <v>15</v>
      </c>
      <c r="E38" s="43">
        <f>IF(I38="","",COUNTIF(I$7:I38,I38))</f>
        <v>6</v>
      </c>
      <c r="F38" s="54">
        <f>IF(K38="","",COUNTIF(K$7:K38,K38))</f>
        <v>5</v>
      </c>
      <c r="G38" s="48" t="s">
        <v>1192</v>
      </c>
      <c r="H38" s="45" t="s">
        <v>106</v>
      </c>
      <c r="I38" s="61" t="s">
        <v>1133</v>
      </c>
      <c r="J38" s="54" t="s">
        <v>29</v>
      </c>
      <c r="K38" s="4" t="str">
        <f t="shared" si="1"/>
        <v>xHWT EXPERT</v>
      </c>
      <c r="L38" s="61" t="s">
        <v>1252</v>
      </c>
      <c r="M38" s="43" t="s">
        <v>91</v>
      </c>
      <c r="N38" s="53" t="s">
        <v>105</v>
      </c>
      <c r="O38" s="54" t="s">
        <v>32</v>
      </c>
      <c r="P38" s="61" t="s">
        <v>107</v>
      </c>
      <c r="Q38" s="43" t="s">
        <v>7</v>
      </c>
      <c r="R38" s="65" t="s">
        <v>108</v>
      </c>
    </row>
    <row r="39" spans="2:18" ht="15">
      <c r="B39" s="48">
        <v>33</v>
      </c>
      <c r="C39" s="53">
        <v>3</v>
      </c>
      <c r="D39" s="43">
        <f>IF(J39="","",COUNTIF(J$7:J39,J39))</f>
        <v>12</v>
      </c>
      <c r="E39" s="43">
        <f>IF(I39="","",COUNTIF(I$7:I39,I39))</f>
        <v>11</v>
      </c>
      <c r="F39" s="54">
        <f>IF(K39="","",COUNTIF(K$7:K39,K39))</f>
      </c>
      <c r="G39" s="48" t="s">
        <v>1178</v>
      </c>
      <c r="H39" s="45"/>
      <c r="I39" s="61" t="s">
        <v>1146</v>
      </c>
      <c r="J39" s="54" t="s">
        <v>268</v>
      </c>
      <c r="K39" s="4">
        <f t="shared" si="1"/>
      </c>
      <c r="L39" s="61" t="s">
        <v>1253</v>
      </c>
      <c r="M39" s="43" t="s">
        <v>315</v>
      </c>
      <c r="N39" s="53" t="s">
        <v>313</v>
      </c>
      <c r="O39" s="54" t="s">
        <v>5</v>
      </c>
      <c r="P39" s="61" t="s">
        <v>314</v>
      </c>
      <c r="Q39" s="43" t="s">
        <v>83</v>
      </c>
      <c r="R39" s="65" t="s">
        <v>316</v>
      </c>
    </row>
    <row r="40" spans="2:18" ht="15">
      <c r="B40" s="48">
        <v>34</v>
      </c>
      <c r="C40" s="53">
        <v>3</v>
      </c>
      <c r="D40" s="43">
        <f>IF(J40="","",COUNTIF(J$7:J40,J40))</f>
        <v>16</v>
      </c>
      <c r="E40" s="43">
        <f>IF(I40="","",COUNTIF(I$7:I40,I40))</f>
        <v>7</v>
      </c>
      <c r="F40" s="54">
        <f>IF(K40="","",COUNTIF(K$7:K40,K40))</f>
        <v>6</v>
      </c>
      <c r="G40" s="48"/>
      <c r="H40" s="45" t="s">
        <v>110</v>
      </c>
      <c r="I40" s="61" t="s">
        <v>1133</v>
      </c>
      <c r="J40" s="54" t="s">
        <v>29</v>
      </c>
      <c r="K40" s="4" t="str">
        <f t="shared" si="1"/>
        <v>xHWT EXPERT</v>
      </c>
      <c r="L40" s="61" t="s">
        <v>1254</v>
      </c>
      <c r="M40" s="43" t="s">
        <v>112</v>
      </c>
      <c r="N40" s="53" t="s">
        <v>109</v>
      </c>
      <c r="O40" s="54" t="s">
        <v>5</v>
      </c>
      <c r="P40" s="61" t="s">
        <v>111</v>
      </c>
      <c r="Q40" s="43" t="s">
        <v>7</v>
      </c>
      <c r="R40" s="65"/>
    </row>
    <row r="41" spans="2:18" ht="15">
      <c r="B41" s="48">
        <v>35</v>
      </c>
      <c r="C41" s="53">
        <v>3</v>
      </c>
      <c r="D41" s="43">
        <f>IF(J41="","",COUNTIF(J$7:J41,J41))</f>
        <v>17</v>
      </c>
      <c r="E41" s="43">
        <f>IF(I41="","",COUNTIF(I$7:I41,I41))</f>
        <v>8</v>
      </c>
      <c r="F41" s="54">
        <f>IF(K41="","",COUNTIF(K$7:K41,K41))</f>
        <v>7</v>
      </c>
      <c r="G41" s="48"/>
      <c r="H41" s="45" t="s">
        <v>114</v>
      </c>
      <c r="I41" s="61" t="s">
        <v>1133</v>
      </c>
      <c r="J41" s="54" t="s">
        <v>29</v>
      </c>
      <c r="K41" s="4" t="str">
        <f t="shared" si="1"/>
        <v>xHWT EXPERT</v>
      </c>
      <c r="L41" s="61" t="s">
        <v>1255</v>
      </c>
      <c r="M41" s="43"/>
      <c r="N41" s="53" t="s">
        <v>113</v>
      </c>
      <c r="O41" s="54" t="s">
        <v>10</v>
      </c>
      <c r="P41" s="61" t="s">
        <v>115</v>
      </c>
      <c r="Q41" s="43" t="s">
        <v>7</v>
      </c>
      <c r="R41" s="65" t="s">
        <v>116</v>
      </c>
    </row>
    <row r="42" spans="2:18" ht="15">
      <c r="B42" s="48">
        <v>36</v>
      </c>
      <c r="C42" s="53">
        <v>3</v>
      </c>
      <c r="D42" s="43">
        <f>IF(J42="","",COUNTIF(J$7:J42,J42))</f>
        <v>18</v>
      </c>
      <c r="E42" s="43">
        <f>IF(I42="","",COUNTIF(I$7:I42,I42))</f>
        <v>9</v>
      </c>
      <c r="F42" s="54">
        <f>IF(K42="","",COUNTIF(K$7:K42,K42))</f>
      </c>
      <c r="G42" s="48" t="s">
        <v>118</v>
      </c>
      <c r="H42" s="45"/>
      <c r="I42" s="61" t="s">
        <v>1133</v>
      </c>
      <c r="J42" s="54" t="s">
        <v>29</v>
      </c>
      <c r="K42" s="4">
        <f t="shared" si="1"/>
      </c>
      <c r="L42" s="61" t="s">
        <v>1256</v>
      </c>
      <c r="M42" s="43"/>
      <c r="N42" s="53" t="s">
        <v>117</v>
      </c>
      <c r="O42" s="54" t="s">
        <v>27</v>
      </c>
      <c r="P42" s="61" t="s">
        <v>982</v>
      </c>
      <c r="Q42" s="43" t="s">
        <v>83</v>
      </c>
      <c r="R42" s="65" t="s">
        <v>119</v>
      </c>
    </row>
    <row r="43" spans="2:18" ht="15">
      <c r="B43" s="48">
        <v>37</v>
      </c>
      <c r="C43" s="53">
        <v>3</v>
      </c>
      <c r="D43" s="43">
        <f>IF(J43="","",COUNTIF(J$7:J43,J43))</f>
        <v>19</v>
      </c>
      <c r="E43" s="43">
        <f>IF(I43="","",COUNTIF(I$7:I43,I43))</f>
        <v>10</v>
      </c>
      <c r="F43" s="54">
        <f>IF(K43="","",COUNTIF(K$7:K43,K43))</f>
      </c>
      <c r="G43" s="48" t="s">
        <v>121</v>
      </c>
      <c r="H43" s="45"/>
      <c r="I43" s="61" t="s">
        <v>1133</v>
      </c>
      <c r="J43" s="54" t="s">
        <v>29</v>
      </c>
      <c r="K43" s="4">
        <f t="shared" si="1"/>
      </c>
      <c r="L43" s="61" t="s">
        <v>1257</v>
      </c>
      <c r="M43" s="43"/>
      <c r="N43" s="53" t="s">
        <v>120</v>
      </c>
      <c r="O43" s="54" t="s">
        <v>32</v>
      </c>
      <c r="P43" s="61" t="s">
        <v>60</v>
      </c>
      <c r="Q43" s="43" t="s">
        <v>7</v>
      </c>
      <c r="R43" s="65" t="s">
        <v>122</v>
      </c>
    </row>
    <row r="44" spans="2:18" ht="15">
      <c r="B44" s="48">
        <v>38</v>
      </c>
      <c r="C44" s="53">
        <v>3</v>
      </c>
      <c r="D44" s="43">
        <f>IF(J44="","",COUNTIF(J$7:J44,J44))</f>
        <v>20</v>
      </c>
      <c r="E44" s="43">
        <f>IF(I44="","",COUNTIF(I$7:I44,I44))</f>
        <v>11</v>
      </c>
      <c r="F44" s="54">
        <f>IF(K44="","",COUNTIF(K$7:K44,K44))</f>
      </c>
      <c r="G44" s="48" t="s">
        <v>124</v>
      </c>
      <c r="H44" s="45"/>
      <c r="I44" s="61" t="s">
        <v>1133</v>
      </c>
      <c r="J44" s="54" t="s">
        <v>29</v>
      </c>
      <c r="K44" s="4">
        <f t="shared" si="1"/>
      </c>
      <c r="L44" s="61" t="s">
        <v>1258</v>
      </c>
      <c r="M44" s="43" t="s">
        <v>126</v>
      </c>
      <c r="N44" s="53" t="s">
        <v>123</v>
      </c>
      <c r="O44" s="54" t="s">
        <v>5</v>
      </c>
      <c r="P44" s="61" t="s">
        <v>125</v>
      </c>
      <c r="Q44" s="43" t="s">
        <v>7</v>
      </c>
      <c r="R44" s="65" t="s">
        <v>127</v>
      </c>
    </row>
    <row r="45" spans="2:18" ht="15">
      <c r="B45" s="48">
        <v>39</v>
      </c>
      <c r="C45" s="53">
        <v>3</v>
      </c>
      <c r="D45" s="43">
        <f>IF(J45="","",COUNTIF(J$7:J45,J45))</f>
        <v>2</v>
      </c>
      <c r="E45" s="43">
        <f>IF(I45="","",COUNTIF(I$7:I45,I45))</f>
        <v>3</v>
      </c>
      <c r="F45" s="54">
        <f>IF(K45="","",COUNTIF(K$7:K45,K45))</f>
      </c>
      <c r="G45" s="48" t="s">
        <v>796</v>
      </c>
      <c r="H45" s="45"/>
      <c r="I45" s="61" t="s">
        <v>1137</v>
      </c>
      <c r="J45" s="54" t="s">
        <v>792</v>
      </c>
      <c r="K45" s="4">
        <f t="shared" si="1"/>
      </c>
      <c r="L45" s="61" t="s">
        <v>1259</v>
      </c>
      <c r="M45" s="43"/>
      <c r="N45" s="53" t="s">
        <v>795</v>
      </c>
      <c r="O45" s="54" t="s">
        <v>5</v>
      </c>
      <c r="P45" s="61" t="s">
        <v>797</v>
      </c>
      <c r="Q45" s="43" t="s">
        <v>798</v>
      </c>
      <c r="R45" s="65" t="s">
        <v>799</v>
      </c>
    </row>
    <row r="46" spans="2:18" ht="15">
      <c r="B46" s="48">
        <v>40</v>
      </c>
      <c r="C46" s="53">
        <v>3</v>
      </c>
      <c r="D46" s="43">
        <f>IF(J46="","",COUNTIF(J$7:J46,J46))</f>
        <v>3</v>
      </c>
      <c r="E46" s="43">
        <f>IF(I46="","",COUNTIF(I$7:I46,I46))</f>
        <v>4</v>
      </c>
      <c r="F46" s="54">
        <f>IF(K46="","",COUNTIF(K$7:K46,K46))</f>
        <v>1</v>
      </c>
      <c r="G46" s="48"/>
      <c r="H46" s="45" t="s">
        <v>811</v>
      </c>
      <c r="I46" s="61" t="s">
        <v>1137</v>
      </c>
      <c r="J46" s="54" t="s">
        <v>792</v>
      </c>
      <c r="K46" s="4" t="str">
        <f t="shared" si="1"/>
        <v>xSEN HWT EXPERT</v>
      </c>
      <c r="L46" s="61" t="s">
        <v>1260</v>
      </c>
      <c r="M46" s="43" t="s">
        <v>112</v>
      </c>
      <c r="N46" s="53" t="s">
        <v>810</v>
      </c>
      <c r="O46" s="54" t="s">
        <v>32</v>
      </c>
      <c r="P46" s="61" t="s">
        <v>436</v>
      </c>
      <c r="Q46" s="43" t="s">
        <v>7</v>
      </c>
      <c r="R46" s="65" t="s">
        <v>812</v>
      </c>
    </row>
    <row r="47" spans="1:18" ht="15">
      <c r="A47" s="35" t="s">
        <v>1656</v>
      </c>
      <c r="B47" s="48">
        <v>41</v>
      </c>
      <c r="C47" s="53">
        <v>3</v>
      </c>
      <c r="D47" s="43">
        <f>IF(J47="","",COUNTIF(J$7:J47,J47))</f>
        <v>1</v>
      </c>
      <c r="E47" s="43">
        <f>IF(I47="","",COUNTIF(I$7:I47,I47))</f>
        <v>1</v>
      </c>
      <c r="F47" s="54">
        <f>IF(K47="","",COUNTIF(K$7:K47,K47))</f>
      </c>
      <c r="G47" s="48" t="s">
        <v>547</v>
      </c>
      <c r="H47" s="45"/>
      <c r="I47" s="61" t="s">
        <v>1128</v>
      </c>
      <c r="J47" s="54" t="s">
        <v>473</v>
      </c>
      <c r="K47" s="4">
        <f t="shared" si="1"/>
      </c>
      <c r="L47" s="61" t="s">
        <v>1261</v>
      </c>
      <c r="M47" s="43"/>
      <c r="N47" s="53" t="s">
        <v>546</v>
      </c>
      <c r="O47" s="54" t="s">
        <v>5</v>
      </c>
      <c r="P47" s="61" t="s">
        <v>507</v>
      </c>
      <c r="Q47" s="43" t="s">
        <v>7</v>
      </c>
      <c r="R47" s="65"/>
    </row>
    <row r="48" spans="1:18" ht="15">
      <c r="A48" s="35" t="s">
        <v>1656</v>
      </c>
      <c r="B48" s="48">
        <v>42</v>
      </c>
      <c r="C48" s="53">
        <v>3</v>
      </c>
      <c r="D48" s="43">
        <f>IF(J48="","",COUNTIF(J$7:J48,J48))</f>
        <v>1</v>
      </c>
      <c r="E48" s="43">
        <f>IF(I48="","",COUNTIF(I$7:I48,I48))</f>
        <v>1</v>
      </c>
      <c r="F48" s="54">
        <f>IF(K48="","",COUNTIF(K$7:K48,K48))</f>
        <v>1</v>
      </c>
      <c r="G48" s="48" t="s">
        <v>421</v>
      </c>
      <c r="H48" s="45" t="s">
        <v>1201</v>
      </c>
      <c r="I48" s="61" t="s">
        <v>1162</v>
      </c>
      <c r="J48" s="54" t="s">
        <v>419</v>
      </c>
      <c r="K48" s="4" t="str">
        <f t="shared" si="1"/>
        <v>xLWT II EXPERT</v>
      </c>
      <c r="L48" s="61" t="s">
        <v>1262</v>
      </c>
      <c r="M48" s="43" t="s">
        <v>315</v>
      </c>
      <c r="N48" s="53" t="s">
        <v>420</v>
      </c>
      <c r="O48" s="54" t="s">
        <v>32</v>
      </c>
      <c r="P48" s="61" t="s">
        <v>422</v>
      </c>
      <c r="Q48" s="43" t="s">
        <v>7</v>
      </c>
      <c r="R48" s="65" t="s">
        <v>423</v>
      </c>
    </row>
    <row r="49" spans="2:18" ht="15">
      <c r="B49" s="48">
        <v>43</v>
      </c>
      <c r="C49" s="53">
        <v>3</v>
      </c>
      <c r="D49" s="43">
        <f>IF(J49="","",COUNTIF(J$7:J49,J49))</f>
        <v>4</v>
      </c>
      <c r="E49" s="43">
        <f>IF(I49="","",COUNTIF(I$7:I49,I49))</f>
        <v>5</v>
      </c>
      <c r="F49" s="54">
        <f>IF(K49="","",COUNTIF(K$7:K49,K49))</f>
        <v>2</v>
      </c>
      <c r="G49" s="48"/>
      <c r="H49" s="45" t="s">
        <v>987</v>
      </c>
      <c r="I49" s="61" t="s">
        <v>1149</v>
      </c>
      <c r="J49" s="54" t="s">
        <v>974</v>
      </c>
      <c r="K49" s="4" t="str">
        <f t="shared" si="1"/>
        <v>xVET HWT EXPERT</v>
      </c>
      <c r="L49" s="61" t="s">
        <v>1263</v>
      </c>
      <c r="M49" s="43"/>
      <c r="N49" s="53" t="s">
        <v>986</v>
      </c>
      <c r="O49" s="54" t="s">
        <v>5</v>
      </c>
      <c r="P49" s="61" t="s">
        <v>189</v>
      </c>
      <c r="Q49" s="43" t="s">
        <v>7</v>
      </c>
      <c r="R49" s="65"/>
    </row>
    <row r="50" spans="2:18" ht="15">
      <c r="B50" s="48">
        <v>44</v>
      </c>
      <c r="C50" s="53">
        <v>3</v>
      </c>
      <c r="D50" s="43">
        <f>IF(J50="","",COUNTIF(J$7:J50,J50))</f>
        <v>21</v>
      </c>
      <c r="E50" s="43">
        <f>IF(I50="","",COUNTIF(I$7:I50,I50))</f>
        <v>12</v>
      </c>
      <c r="F50" s="54">
        <f>IF(K50="","",COUNTIF(K$7:K50,K50))</f>
      </c>
      <c r="G50" s="48" t="s">
        <v>130</v>
      </c>
      <c r="H50" s="45"/>
      <c r="I50" s="61" t="s">
        <v>1133</v>
      </c>
      <c r="J50" s="54" t="s">
        <v>29</v>
      </c>
      <c r="K50" s="4">
        <f t="shared" si="1"/>
      </c>
      <c r="L50" s="61" t="s">
        <v>1264</v>
      </c>
      <c r="M50" s="43"/>
      <c r="N50" s="53" t="s">
        <v>129</v>
      </c>
      <c r="O50" s="54" t="s">
        <v>32</v>
      </c>
      <c r="P50" s="61" t="s">
        <v>131</v>
      </c>
      <c r="Q50" s="43" t="s">
        <v>132</v>
      </c>
      <c r="R50" s="65" t="s">
        <v>133</v>
      </c>
    </row>
    <row r="51" spans="2:18" ht="15">
      <c r="B51" s="48">
        <v>45</v>
      </c>
      <c r="C51" s="53">
        <v>3</v>
      </c>
      <c r="D51" s="43">
        <f>IF(J51="","",COUNTIF(J$7:J51,J51))</f>
        <v>22</v>
      </c>
      <c r="E51" s="43">
        <f>IF(I51="","",COUNTIF(I$7:I51,I51))</f>
        <v>13</v>
      </c>
      <c r="F51" s="54">
        <f>IF(K51="","",COUNTIF(K$7:K51,K51))</f>
        <v>8</v>
      </c>
      <c r="G51" s="48"/>
      <c r="H51" s="45" t="s">
        <v>22</v>
      </c>
      <c r="I51" s="61" t="s">
        <v>1133</v>
      </c>
      <c r="J51" s="54" t="s">
        <v>29</v>
      </c>
      <c r="K51" s="4" t="str">
        <f t="shared" si="1"/>
        <v>xHWT EXPERT</v>
      </c>
      <c r="L51" s="61" t="s">
        <v>1265</v>
      </c>
      <c r="M51" s="43"/>
      <c r="N51" s="53" t="s">
        <v>134</v>
      </c>
      <c r="O51" s="54" t="s">
        <v>10</v>
      </c>
      <c r="P51" s="61" t="s">
        <v>135</v>
      </c>
      <c r="Q51" s="43" t="s">
        <v>7</v>
      </c>
      <c r="R51" s="65"/>
    </row>
    <row r="52" spans="2:18" ht="15">
      <c r="B52" s="48">
        <v>46</v>
      </c>
      <c r="C52" s="53">
        <v>3</v>
      </c>
      <c r="D52" s="43">
        <f>IF(J52="","",COUNTIF(J$7:J52,J52))</f>
        <v>13</v>
      </c>
      <c r="E52" s="43">
        <f>IF(I52="","",COUNTIF(I$7:I52,I52))</f>
        <v>12</v>
      </c>
      <c r="F52" s="54">
        <f>IF(K52="","",COUNTIF(K$7:K52,K52))</f>
        <v>7</v>
      </c>
      <c r="G52" s="48"/>
      <c r="H52" s="45" t="s">
        <v>318</v>
      </c>
      <c r="I52" s="61" t="s">
        <v>1146</v>
      </c>
      <c r="J52" s="54" t="s">
        <v>268</v>
      </c>
      <c r="K52" s="4" t="str">
        <f t="shared" si="1"/>
        <v>xLWT I EXPERT</v>
      </c>
      <c r="L52" s="61" t="s">
        <v>1266</v>
      </c>
      <c r="M52" s="43" t="s">
        <v>68</v>
      </c>
      <c r="N52" s="53" t="s">
        <v>317</v>
      </c>
      <c r="O52" s="54" t="s">
        <v>10</v>
      </c>
      <c r="P52" s="61" t="s">
        <v>67</v>
      </c>
      <c r="Q52" s="43" t="s">
        <v>7</v>
      </c>
      <c r="R52" s="65" t="s">
        <v>319</v>
      </c>
    </row>
    <row r="53" spans="2:18" ht="15">
      <c r="B53" s="48">
        <v>47</v>
      </c>
      <c r="C53" s="53">
        <v>3</v>
      </c>
      <c r="D53" s="43">
        <f>IF(J53="","",COUNTIF(J$7:J53,J53))</f>
        <v>23</v>
      </c>
      <c r="E53" s="43">
        <f>IF(I53="","",COUNTIF(I$7:I53,I53))</f>
        <v>14</v>
      </c>
      <c r="F53" s="54">
        <f>IF(K53="","",COUNTIF(K$7:K53,K53))</f>
      </c>
      <c r="G53" s="48" t="s">
        <v>137</v>
      </c>
      <c r="H53" s="45"/>
      <c r="I53" s="61" t="s">
        <v>1133</v>
      </c>
      <c r="J53" s="54" t="s">
        <v>29</v>
      </c>
      <c r="K53" s="4">
        <f t="shared" si="1"/>
      </c>
      <c r="L53" s="61" t="s">
        <v>1267</v>
      </c>
      <c r="M53" s="43"/>
      <c r="N53" s="53" t="s">
        <v>136</v>
      </c>
      <c r="O53" s="54" t="s">
        <v>27</v>
      </c>
      <c r="P53" s="61" t="s">
        <v>138</v>
      </c>
      <c r="Q53" s="43" t="s">
        <v>104</v>
      </c>
      <c r="R53" s="65" t="s">
        <v>139</v>
      </c>
    </row>
    <row r="54" spans="1:18" ht="15">
      <c r="A54" s="35" t="s">
        <v>1656</v>
      </c>
      <c r="B54" s="48">
        <v>48</v>
      </c>
      <c r="C54" s="53">
        <v>3</v>
      </c>
      <c r="D54" s="43">
        <f>IF(J54="","",COUNTIF(J$7:J54,J54))</f>
        <v>1</v>
      </c>
      <c r="E54" s="43">
        <f>IF(I54="","",COUNTIF(I$7:I54,I54))</f>
        <v>2</v>
      </c>
      <c r="F54" s="54">
        <f>IF(K54="","",COUNTIF(K$7:K54,K54))</f>
        <v>1</v>
      </c>
      <c r="G54" s="48" t="s">
        <v>549</v>
      </c>
      <c r="H54" s="45" t="s">
        <v>1214</v>
      </c>
      <c r="I54" s="61" t="s">
        <v>1128</v>
      </c>
      <c r="J54" s="54" t="s">
        <v>539</v>
      </c>
      <c r="K54" s="4" t="str">
        <f t="shared" si="1"/>
        <v>xMAG HWT EXPERT</v>
      </c>
      <c r="L54" s="61" t="s">
        <v>1268</v>
      </c>
      <c r="M54" s="43" t="s">
        <v>151</v>
      </c>
      <c r="N54" s="53" t="s">
        <v>548</v>
      </c>
      <c r="O54" s="54" t="s">
        <v>32</v>
      </c>
      <c r="P54" s="61" t="s">
        <v>21</v>
      </c>
      <c r="Q54" s="43" t="s">
        <v>7</v>
      </c>
      <c r="R54" s="65" t="s">
        <v>550</v>
      </c>
    </row>
    <row r="55" spans="2:18" ht="15">
      <c r="B55" s="48">
        <v>49</v>
      </c>
      <c r="C55" s="53">
        <v>3</v>
      </c>
      <c r="D55" s="43">
        <f>IF(J55="","",COUNTIF(J$7:J55,J55))</f>
        <v>14</v>
      </c>
      <c r="E55" s="43">
        <f>IF(I55="","",COUNTIF(I$7:I55,I55))</f>
        <v>13</v>
      </c>
      <c r="F55" s="54">
        <f>IF(K55="","",COUNTIF(K$7:K55,K55))</f>
        <v>8</v>
      </c>
      <c r="G55" s="48"/>
      <c r="H55" s="45" t="s">
        <v>321</v>
      </c>
      <c r="I55" s="61" t="s">
        <v>1146</v>
      </c>
      <c r="J55" s="54" t="s">
        <v>268</v>
      </c>
      <c r="K55" s="4" t="str">
        <f t="shared" si="1"/>
        <v>xLWT I EXPERT</v>
      </c>
      <c r="L55" s="61" t="s">
        <v>1269</v>
      </c>
      <c r="M55" s="43" t="s">
        <v>315</v>
      </c>
      <c r="N55" s="53" t="s">
        <v>320</v>
      </c>
      <c r="O55" s="54" t="s">
        <v>5</v>
      </c>
      <c r="P55" s="61" t="s">
        <v>322</v>
      </c>
      <c r="Q55" s="43" t="s">
        <v>7</v>
      </c>
      <c r="R55" s="65" t="s">
        <v>323</v>
      </c>
    </row>
    <row r="56" spans="2:18" ht="15">
      <c r="B56" s="48">
        <v>50</v>
      </c>
      <c r="C56" s="53">
        <v>3</v>
      </c>
      <c r="D56" s="43">
        <f>IF(J56="","",COUNTIF(J$7:J56,J56))</f>
        <v>4</v>
      </c>
      <c r="E56" s="43">
        <f>IF(I56="","",COUNTIF(I$7:I56,I56))</f>
        <v>5</v>
      </c>
      <c r="F56" s="54">
        <f>IF(K56="","",COUNTIF(K$7:K56,K56))</f>
      </c>
      <c r="G56" s="48" t="s">
        <v>814</v>
      </c>
      <c r="H56" s="45"/>
      <c r="I56" s="61" t="s">
        <v>1137</v>
      </c>
      <c r="J56" s="54" t="s">
        <v>792</v>
      </c>
      <c r="K56" s="4">
        <f t="shared" si="1"/>
      </c>
      <c r="L56" s="61" t="s">
        <v>1270</v>
      </c>
      <c r="M56" s="43"/>
      <c r="N56" s="53" t="s">
        <v>813</v>
      </c>
      <c r="O56" s="54" t="s">
        <v>32</v>
      </c>
      <c r="P56" s="61" t="s">
        <v>815</v>
      </c>
      <c r="Q56" s="43" t="s">
        <v>104</v>
      </c>
      <c r="R56" s="65"/>
    </row>
    <row r="57" spans="2:18" ht="15">
      <c r="B57" s="48">
        <v>51</v>
      </c>
      <c r="C57" s="53">
        <v>3</v>
      </c>
      <c r="D57" s="43">
        <f>IF(J57="","",COUNTIF(J$7:J57,J57))</f>
        <v>15</v>
      </c>
      <c r="E57" s="43">
        <f>IF(I57="","",COUNTIF(I$7:I57,I57))</f>
        <v>14</v>
      </c>
      <c r="F57" s="54">
        <f>IF(K57="","",COUNTIF(K$7:K57,K57))</f>
        <v>9</v>
      </c>
      <c r="G57" s="48" t="s">
        <v>1200</v>
      </c>
      <c r="H57" s="45" t="s">
        <v>325</v>
      </c>
      <c r="I57" s="61" t="s">
        <v>1146</v>
      </c>
      <c r="J57" s="54" t="s">
        <v>268</v>
      </c>
      <c r="K57" s="4" t="str">
        <f t="shared" si="1"/>
        <v>xLWT I EXPERT</v>
      </c>
      <c r="L57" s="61" t="s">
        <v>1271</v>
      </c>
      <c r="M57" s="43" t="s">
        <v>327</v>
      </c>
      <c r="N57" s="53" t="s">
        <v>324</v>
      </c>
      <c r="O57" s="54" t="s">
        <v>10</v>
      </c>
      <c r="P57" s="61" t="s">
        <v>326</v>
      </c>
      <c r="Q57" s="43" t="s">
        <v>7</v>
      </c>
      <c r="R57" s="65"/>
    </row>
    <row r="58" spans="2:18" ht="15">
      <c r="B58" s="48">
        <v>52</v>
      </c>
      <c r="C58" s="53">
        <v>3</v>
      </c>
      <c r="D58" s="43">
        <f>IF(J58="","",COUNTIF(J$7:J58,J58))</f>
        <v>5</v>
      </c>
      <c r="E58" s="43">
        <f>IF(I58="","",COUNTIF(I$7:I58,I58))</f>
        <v>6</v>
      </c>
      <c r="F58" s="54">
        <f>IF(K58="","",COUNTIF(K$7:K58,K58))</f>
        <v>2</v>
      </c>
      <c r="G58" s="48"/>
      <c r="H58" s="45" t="s">
        <v>817</v>
      </c>
      <c r="I58" s="61" t="s">
        <v>1137</v>
      </c>
      <c r="J58" s="54" t="s">
        <v>792</v>
      </c>
      <c r="K58" s="4" t="str">
        <f t="shared" si="1"/>
        <v>xSEN HWT EXPERT</v>
      </c>
      <c r="L58" s="61" t="s">
        <v>1272</v>
      </c>
      <c r="M58" s="43" t="s">
        <v>327</v>
      </c>
      <c r="N58" s="53" t="s">
        <v>816</v>
      </c>
      <c r="O58" s="54" t="s">
        <v>10</v>
      </c>
      <c r="P58" s="61" t="s">
        <v>78</v>
      </c>
      <c r="Q58" s="43" t="s">
        <v>7</v>
      </c>
      <c r="R58" s="65" t="s">
        <v>818</v>
      </c>
    </row>
    <row r="59" spans="2:18" ht="15">
      <c r="B59" s="48">
        <v>53</v>
      </c>
      <c r="C59" s="53">
        <v>3</v>
      </c>
      <c r="D59" s="43">
        <f>IF(J59="","",COUNTIF(J$7:J59,J59))</f>
        <v>5</v>
      </c>
      <c r="E59" s="43">
        <f>IF(I59="","",COUNTIF(I$7:I59,I59))</f>
        <v>6</v>
      </c>
      <c r="F59" s="54">
        <f>IF(K59="","",COUNTIF(K$7:K59,K59))</f>
      </c>
      <c r="G59" s="48" t="s">
        <v>989</v>
      </c>
      <c r="H59" s="45"/>
      <c r="I59" s="61" t="s">
        <v>1149</v>
      </c>
      <c r="J59" s="54" t="s">
        <v>974</v>
      </c>
      <c r="K59" s="4">
        <f t="shared" si="1"/>
      </c>
      <c r="L59" s="61" t="s">
        <v>1273</v>
      </c>
      <c r="M59" s="43" t="s">
        <v>315</v>
      </c>
      <c r="N59" s="53" t="s">
        <v>988</v>
      </c>
      <c r="O59" s="54" t="s">
        <v>10</v>
      </c>
      <c r="P59" s="61" t="s">
        <v>990</v>
      </c>
      <c r="Q59" s="43" t="s">
        <v>49</v>
      </c>
      <c r="R59" s="65" t="s">
        <v>991</v>
      </c>
    </row>
    <row r="60" spans="2:18" ht="15">
      <c r="B60" s="48">
        <v>54</v>
      </c>
      <c r="C60" s="53">
        <v>3</v>
      </c>
      <c r="D60" s="43">
        <f>IF(J60="","",COUNTIF(J$7:J60,J60))</f>
        <v>2</v>
      </c>
      <c r="E60" s="43">
        <f>IF(I60="","",COUNTIF(I$7:I60,I60))</f>
        <v>3</v>
      </c>
      <c r="F60" s="54">
        <f>IF(K60="","",COUNTIF(K$7:K60,K60))</f>
        <v>1</v>
      </c>
      <c r="G60" s="48"/>
      <c r="H60" s="45" t="s">
        <v>478</v>
      </c>
      <c r="I60" s="61" t="s">
        <v>1128</v>
      </c>
      <c r="J60" s="54" t="s">
        <v>473</v>
      </c>
      <c r="K60" s="4" t="str">
        <f t="shared" si="1"/>
        <v>xMAG 250 EXPERT</v>
      </c>
      <c r="L60" s="61" t="s">
        <v>1274</v>
      </c>
      <c r="M60" s="43"/>
      <c r="N60" s="53" t="s">
        <v>477</v>
      </c>
      <c r="O60" s="54" t="s">
        <v>20</v>
      </c>
      <c r="P60" s="61" t="s">
        <v>479</v>
      </c>
      <c r="Q60" s="43" t="s">
        <v>7</v>
      </c>
      <c r="R60" s="65"/>
    </row>
    <row r="61" spans="2:18" ht="15">
      <c r="B61" s="48">
        <v>55</v>
      </c>
      <c r="C61" s="53">
        <v>3</v>
      </c>
      <c r="D61" s="43">
        <f>IF(J61="","",COUNTIF(J$7:J61,J61))</f>
        <v>6</v>
      </c>
      <c r="E61" s="43">
        <f>IF(I61="","",COUNTIF(I$7:I61,I61))</f>
        <v>7</v>
      </c>
      <c r="F61" s="54">
        <f>IF(K61="","",COUNTIF(K$7:K61,K61))</f>
        <v>3</v>
      </c>
      <c r="G61" s="48"/>
      <c r="H61" s="45" t="s">
        <v>819</v>
      </c>
      <c r="I61" s="61" t="s">
        <v>1137</v>
      </c>
      <c r="J61" s="54" t="s">
        <v>792</v>
      </c>
      <c r="K61" s="4" t="str">
        <f t="shared" si="1"/>
        <v>xSEN HWT EXPERT</v>
      </c>
      <c r="L61" s="61" t="s">
        <v>1275</v>
      </c>
      <c r="M61" s="43"/>
      <c r="N61" s="53"/>
      <c r="O61" s="54" t="s">
        <v>10</v>
      </c>
      <c r="P61" s="61" t="s">
        <v>820</v>
      </c>
      <c r="Q61" s="43" t="s">
        <v>7</v>
      </c>
      <c r="R61" s="65" t="s">
        <v>821</v>
      </c>
    </row>
    <row r="62" spans="2:18" ht="15">
      <c r="B62" s="48">
        <v>56</v>
      </c>
      <c r="C62" s="53">
        <v>3</v>
      </c>
      <c r="D62" s="43">
        <f>IF(J62="","",COUNTIF(J$7:J62,J62))</f>
        <v>2</v>
      </c>
      <c r="E62" s="43">
        <f>IF(I62="","",COUNTIF(I$7:I62,I62))</f>
        <v>8</v>
      </c>
      <c r="F62" s="54">
        <f>IF(K62="","",COUNTIF(K$7:K62,K62))</f>
        <v>2</v>
      </c>
      <c r="G62" s="48"/>
      <c r="H62" s="45" t="s">
        <v>749</v>
      </c>
      <c r="I62" s="61" t="s">
        <v>1137</v>
      </c>
      <c r="J62" s="54" t="s">
        <v>741</v>
      </c>
      <c r="K62" s="4" t="str">
        <f t="shared" si="1"/>
        <v>xSEN 250 EXPERT</v>
      </c>
      <c r="L62" s="61" t="s">
        <v>1276</v>
      </c>
      <c r="M62" s="43"/>
      <c r="N62" s="53" t="s">
        <v>748</v>
      </c>
      <c r="O62" s="54" t="s">
        <v>658</v>
      </c>
      <c r="P62" s="61" t="s">
        <v>750</v>
      </c>
      <c r="Q62" s="43" t="s">
        <v>7</v>
      </c>
      <c r="R62" s="65"/>
    </row>
    <row r="63" spans="1:18" ht="15">
      <c r="A63" s="35" t="s">
        <v>1656</v>
      </c>
      <c r="B63" s="48">
        <v>57</v>
      </c>
      <c r="C63" s="53">
        <v>3</v>
      </c>
      <c r="D63" s="43">
        <f>IF(J63="","",COUNTIF(J$7:J63,J63))</f>
        <v>2</v>
      </c>
      <c r="E63" s="43">
        <f>IF(I63="","",COUNTIF(I$7:I63,I63))</f>
        <v>4</v>
      </c>
      <c r="F63" s="54">
        <f>IF(K63="","",COUNTIF(K$7:K63,K63))</f>
        <v>2</v>
      </c>
      <c r="G63" s="48"/>
      <c r="H63" s="45" t="s">
        <v>552</v>
      </c>
      <c r="I63" s="61" t="s">
        <v>1128</v>
      </c>
      <c r="J63" s="54" t="s">
        <v>539</v>
      </c>
      <c r="K63" s="4" t="str">
        <f t="shared" si="1"/>
        <v>xMAG HWT EXPERT</v>
      </c>
      <c r="L63" s="61" t="s">
        <v>1277</v>
      </c>
      <c r="M63" s="43" t="s">
        <v>373</v>
      </c>
      <c r="N63" s="53" t="s">
        <v>551</v>
      </c>
      <c r="O63" s="54" t="s">
        <v>10</v>
      </c>
      <c r="P63" s="61" t="s">
        <v>33</v>
      </c>
      <c r="Q63" s="43" t="s">
        <v>7</v>
      </c>
      <c r="R63" s="65" t="s">
        <v>553</v>
      </c>
    </row>
    <row r="64" spans="2:18" ht="15">
      <c r="B64" s="48">
        <v>58</v>
      </c>
      <c r="C64" s="53">
        <v>3</v>
      </c>
      <c r="D64" s="43">
        <f>IF(J64="","",COUNTIF(J$7:J64,J64))</f>
        <v>16</v>
      </c>
      <c r="E64" s="43">
        <f>IF(I64="","",COUNTIF(I$7:I64,I64))</f>
        <v>15</v>
      </c>
      <c r="F64" s="54">
        <f>IF(K64="","",COUNTIF(K$7:K64,K64))</f>
        <v>10</v>
      </c>
      <c r="G64" s="48"/>
      <c r="H64" s="45" t="s">
        <v>329</v>
      </c>
      <c r="I64" s="61" t="s">
        <v>1146</v>
      </c>
      <c r="J64" s="54" t="s">
        <v>268</v>
      </c>
      <c r="K64" s="4" t="str">
        <f aca="true" t="shared" si="2" ref="K64:K95">IF(H64="","","x"&amp;J64)</f>
        <v>xLWT I EXPERT</v>
      </c>
      <c r="L64" s="61" t="s">
        <v>1278</v>
      </c>
      <c r="M64" s="43" t="s">
        <v>331</v>
      </c>
      <c r="N64" s="53" t="s">
        <v>328</v>
      </c>
      <c r="O64" s="54" t="s">
        <v>5</v>
      </c>
      <c r="P64" s="61" t="s">
        <v>330</v>
      </c>
      <c r="Q64" s="43" t="s">
        <v>7</v>
      </c>
      <c r="R64" s="65" t="s">
        <v>332</v>
      </c>
    </row>
    <row r="65" spans="2:18" ht="15">
      <c r="B65" s="48">
        <v>59</v>
      </c>
      <c r="C65" s="53">
        <v>3</v>
      </c>
      <c r="D65" s="43">
        <f>IF(J65="","",COUNTIF(J$7:J65,J65))</f>
        <v>3</v>
      </c>
      <c r="E65" s="43">
        <f>IF(I65="","",COUNTIF(I$7:I65,I65))</f>
        <v>9</v>
      </c>
      <c r="F65" s="54">
        <f>IF(K65="","",COUNTIF(K$7:K65,K65))</f>
        <v>3</v>
      </c>
      <c r="G65" s="48"/>
      <c r="H65" s="45" t="s">
        <v>752</v>
      </c>
      <c r="I65" s="61" t="s">
        <v>1137</v>
      </c>
      <c r="J65" s="54" t="s">
        <v>741</v>
      </c>
      <c r="K65" s="4" t="str">
        <f t="shared" si="2"/>
        <v>xSEN 250 EXPERT</v>
      </c>
      <c r="L65" s="61" t="s">
        <v>1279</v>
      </c>
      <c r="M65" s="43"/>
      <c r="N65" s="53" t="s">
        <v>751</v>
      </c>
      <c r="O65" s="54" t="s">
        <v>32</v>
      </c>
      <c r="P65" s="61" t="s">
        <v>292</v>
      </c>
      <c r="Q65" s="43" t="s">
        <v>7</v>
      </c>
      <c r="R65" s="65" t="s">
        <v>550</v>
      </c>
    </row>
    <row r="66" spans="2:18" ht="15">
      <c r="B66" s="48">
        <v>60</v>
      </c>
      <c r="C66" s="53">
        <v>3</v>
      </c>
      <c r="D66" s="43">
        <f>IF(J66="","",COUNTIF(J$7:J66,J66))</f>
        <v>7</v>
      </c>
      <c r="E66" s="43">
        <f>IF(I66="","",COUNTIF(I$7:I66,I66))</f>
        <v>10</v>
      </c>
      <c r="F66" s="54">
        <f>IF(K66="","",COUNTIF(K$7:K66,K66))</f>
        <v>4</v>
      </c>
      <c r="G66" s="48" t="s">
        <v>1208</v>
      </c>
      <c r="H66" s="45" t="s">
        <v>823</v>
      </c>
      <c r="I66" s="61" t="s">
        <v>1137</v>
      </c>
      <c r="J66" s="54" t="s">
        <v>792</v>
      </c>
      <c r="K66" s="4" t="str">
        <f t="shared" si="2"/>
        <v>xSEN HWT EXPERT</v>
      </c>
      <c r="L66" s="61" t="s">
        <v>1280</v>
      </c>
      <c r="M66" s="43" t="s">
        <v>151</v>
      </c>
      <c r="N66" s="53" t="s">
        <v>822</v>
      </c>
      <c r="O66" s="54" t="s">
        <v>32</v>
      </c>
      <c r="P66" s="61" t="s">
        <v>636</v>
      </c>
      <c r="Q66" s="43" t="s">
        <v>7</v>
      </c>
      <c r="R66" s="65"/>
    </row>
    <row r="67" spans="2:18" ht="15">
      <c r="B67" s="48">
        <v>61</v>
      </c>
      <c r="C67" s="53">
        <v>3</v>
      </c>
      <c r="D67" s="43">
        <f>IF(J67="","",COUNTIF(J$7:J67,J67))</f>
        <v>6</v>
      </c>
      <c r="E67" s="43">
        <f>IF(I67="","",COUNTIF(I$7:I67,I67))</f>
        <v>7</v>
      </c>
      <c r="F67" s="54">
        <f>IF(K67="","",COUNTIF(K$7:K67,K67))</f>
        <v>3</v>
      </c>
      <c r="G67" s="48"/>
      <c r="H67" s="45" t="s">
        <v>993</v>
      </c>
      <c r="I67" s="61" t="s">
        <v>1149</v>
      </c>
      <c r="J67" s="54" t="s">
        <v>974</v>
      </c>
      <c r="K67" s="4" t="str">
        <f t="shared" si="2"/>
        <v>xVET HWT EXPERT</v>
      </c>
      <c r="L67" s="61" t="s">
        <v>1281</v>
      </c>
      <c r="M67" s="43" t="s">
        <v>331</v>
      </c>
      <c r="N67" s="53" t="s">
        <v>992</v>
      </c>
      <c r="O67" s="54" t="s">
        <v>27</v>
      </c>
      <c r="P67" s="61" t="s">
        <v>994</v>
      </c>
      <c r="Q67" s="43" t="s">
        <v>7</v>
      </c>
      <c r="R67" s="65" t="s">
        <v>995</v>
      </c>
    </row>
    <row r="68" spans="2:18" ht="15">
      <c r="B68" s="48">
        <v>62</v>
      </c>
      <c r="C68" s="53">
        <v>3</v>
      </c>
      <c r="D68" s="43">
        <f>IF(J68="","",COUNTIF(J$7:J68,J68))</f>
        <v>7</v>
      </c>
      <c r="E68" s="43">
        <f>IF(I68="","",COUNTIF(I$7:I68,I68))</f>
        <v>8</v>
      </c>
      <c r="F68" s="54">
        <f>IF(K68="","",COUNTIF(K$7:K68,K68))</f>
        <v>4</v>
      </c>
      <c r="G68" s="48" t="s">
        <v>997</v>
      </c>
      <c r="H68" s="45" t="s">
        <v>1203</v>
      </c>
      <c r="I68" s="61" t="s">
        <v>1149</v>
      </c>
      <c r="J68" s="54" t="s">
        <v>974</v>
      </c>
      <c r="K68" s="4" t="str">
        <f t="shared" si="2"/>
        <v>xVET HWT EXPERT</v>
      </c>
      <c r="L68" s="61" t="s">
        <v>1282</v>
      </c>
      <c r="M68" s="43" t="s">
        <v>45</v>
      </c>
      <c r="N68" s="53" t="s">
        <v>996</v>
      </c>
      <c r="O68" s="54" t="s">
        <v>20</v>
      </c>
      <c r="P68" s="61" t="s">
        <v>363</v>
      </c>
      <c r="Q68" s="43" t="s">
        <v>7</v>
      </c>
      <c r="R68" s="65"/>
    </row>
    <row r="69" spans="1:18" ht="15">
      <c r="A69" s="35" t="s">
        <v>1656</v>
      </c>
      <c r="B69" s="48">
        <v>63</v>
      </c>
      <c r="C69" s="53">
        <v>3</v>
      </c>
      <c r="D69" s="43">
        <f>IF(J69="","",COUNTIF(J$7:J69,J69))</f>
        <v>1</v>
      </c>
      <c r="E69" s="43">
        <f>IF(I69="","",COUNTIF(I$7:I69,I69))</f>
        <v>1</v>
      </c>
      <c r="F69" s="54">
        <f>IF(K69="","",COUNTIF(K$7:K69,K69))</f>
        <v>1</v>
      </c>
      <c r="G69" s="48"/>
      <c r="H69" s="45" t="s">
        <v>172</v>
      </c>
      <c r="I69" s="61" t="s">
        <v>1122</v>
      </c>
      <c r="J69" s="54" t="s">
        <v>145</v>
      </c>
      <c r="K69" s="4" t="str">
        <f t="shared" si="2"/>
        <v>xHWT INTERMEDIATE</v>
      </c>
      <c r="L69" s="61" t="s">
        <v>1283</v>
      </c>
      <c r="M69" s="43"/>
      <c r="N69" s="53" t="s">
        <v>171</v>
      </c>
      <c r="O69" s="54" t="s">
        <v>5</v>
      </c>
      <c r="P69" s="61" t="s">
        <v>64</v>
      </c>
      <c r="Q69" s="43" t="s">
        <v>7</v>
      </c>
      <c r="R69" s="65"/>
    </row>
    <row r="70" spans="2:18" ht="15">
      <c r="B70" s="48">
        <v>64</v>
      </c>
      <c r="C70" s="53">
        <v>3</v>
      </c>
      <c r="D70" s="43">
        <f>IF(J70="","",COUNTIF(J$7:J70,J70))</f>
        <v>8</v>
      </c>
      <c r="E70" s="43">
        <f>IF(I70="","",COUNTIF(I$7:I70,I70))</f>
        <v>11</v>
      </c>
      <c r="F70" s="54">
        <f>IF(K70="","",COUNTIF(K$7:K70,K70))</f>
        <v>5</v>
      </c>
      <c r="G70" s="48" t="s">
        <v>825</v>
      </c>
      <c r="H70" s="45" t="s">
        <v>1207</v>
      </c>
      <c r="I70" s="61" t="s">
        <v>1137</v>
      </c>
      <c r="J70" s="54" t="s">
        <v>792</v>
      </c>
      <c r="K70" s="4" t="str">
        <f t="shared" si="2"/>
        <v>xSEN HWT EXPERT</v>
      </c>
      <c r="L70" s="61" t="s">
        <v>1284</v>
      </c>
      <c r="M70" s="43" t="s">
        <v>38</v>
      </c>
      <c r="N70" s="53" t="s">
        <v>824</v>
      </c>
      <c r="O70" s="54" t="s">
        <v>5</v>
      </c>
      <c r="P70" s="61" t="s">
        <v>37</v>
      </c>
      <c r="Q70" s="43" t="s">
        <v>7</v>
      </c>
      <c r="R70" s="65" t="s">
        <v>826</v>
      </c>
    </row>
    <row r="71" spans="2:18" ht="15">
      <c r="B71" s="48">
        <v>65</v>
      </c>
      <c r="C71" s="53">
        <v>3</v>
      </c>
      <c r="D71" s="43">
        <f>IF(J71="","",COUNTIF(J$7:J71,J71))</f>
        <v>3</v>
      </c>
      <c r="E71" s="43">
        <f>IF(I71="","",COUNTIF(I$7:I71,I71))</f>
        <v>5</v>
      </c>
      <c r="F71" s="54">
        <f>IF(K71="","",COUNTIF(K$7:K71,K71))</f>
        <v>2</v>
      </c>
      <c r="G71" s="48"/>
      <c r="H71" s="45" t="s">
        <v>481</v>
      </c>
      <c r="I71" s="61" t="s">
        <v>1128</v>
      </c>
      <c r="J71" s="54" t="s">
        <v>473</v>
      </c>
      <c r="K71" s="4" t="str">
        <f t="shared" si="2"/>
        <v>xMAG 250 EXPERT</v>
      </c>
      <c r="L71" s="61" t="s">
        <v>1285</v>
      </c>
      <c r="M71" s="43" t="s">
        <v>327</v>
      </c>
      <c r="N71" s="53" t="s">
        <v>480</v>
      </c>
      <c r="O71" s="54" t="s">
        <v>5</v>
      </c>
      <c r="P71" s="61" t="s">
        <v>482</v>
      </c>
      <c r="Q71" s="43" t="s">
        <v>7</v>
      </c>
      <c r="R71" s="65" t="s">
        <v>483</v>
      </c>
    </row>
    <row r="72" spans="2:18" ht="15">
      <c r="B72" s="48">
        <v>66</v>
      </c>
      <c r="C72" s="53">
        <v>3</v>
      </c>
      <c r="D72" s="43">
        <f>IF(J72="","",COUNTIF(J$7:J72,J72))</f>
        <v>24</v>
      </c>
      <c r="E72" s="43">
        <f>IF(I72="","",COUNTIF(I$7:I72,I72))</f>
        <v>15</v>
      </c>
      <c r="F72" s="54">
        <f>IF(K72="","",COUNTIF(K$7:K72,K72))</f>
      </c>
      <c r="G72" s="48" t="s">
        <v>141</v>
      </c>
      <c r="H72" s="45"/>
      <c r="I72" s="61" t="s">
        <v>1133</v>
      </c>
      <c r="J72" s="54" t="s">
        <v>29</v>
      </c>
      <c r="K72" s="4">
        <f t="shared" si="2"/>
      </c>
      <c r="L72" s="61" t="s">
        <v>1286</v>
      </c>
      <c r="M72" s="43"/>
      <c r="N72" s="53" t="s">
        <v>140</v>
      </c>
      <c r="O72" s="54" t="s">
        <v>32</v>
      </c>
      <c r="P72" s="61" t="s">
        <v>103</v>
      </c>
      <c r="Q72" s="43" t="s">
        <v>104</v>
      </c>
      <c r="R72" s="65"/>
    </row>
    <row r="73" spans="2:18" ht="15">
      <c r="B73" s="48">
        <v>67</v>
      </c>
      <c r="C73" s="53">
        <v>3</v>
      </c>
      <c r="D73" s="43">
        <f>IF(J73="","",COUNTIF(J$7:J73,J73))</f>
        <v>2</v>
      </c>
      <c r="E73" s="43">
        <f>IF(I73="","",COUNTIF(I$7:I73,I73))</f>
        <v>9</v>
      </c>
      <c r="F73" s="54">
        <f>IF(K73="","",COUNTIF(K$7:K73,K73))</f>
        <v>2</v>
      </c>
      <c r="G73" s="48"/>
      <c r="H73" s="45" t="s">
        <v>946</v>
      </c>
      <c r="I73" s="61" t="s">
        <v>1149</v>
      </c>
      <c r="J73" s="54" t="s">
        <v>941</v>
      </c>
      <c r="K73" s="4" t="str">
        <f t="shared" si="2"/>
        <v>xVET 250 EXPERT</v>
      </c>
      <c r="L73" s="61" t="s">
        <v>1287</v>
      </c>
      <c r="M73" s="43"/>
      <c r="N73" s="53" t="s">
        <v>945</v>
      </c>
      <c r="O73" s="54" t="s">
        <v>32</v>
      </c>
      <c r="P73" s="61" t="s">
        <v>251</v>
      </c>
      <c r="Q73" s="43" t="s">
        <v>7</v>
      </c>
      <c r="R73" s="65"/>
    </row>
    <row r="74" spans="1:18" ht="15">
      <c r="A74" s="35" t="s">
        <v>1656</v>
      </c>
      <c r="B74" s="48">
        <v>68</v>
      </c>
      <c r="C74" s="53">
        <v>3</v>
      </c>
      <c r="D74" s="43">
        <f>IF(J74="","",COUNTIF(J$7:J74,J74))</f>
        <v>1</v>
      </c>
      <c r="E74" s="43">
        <f>IF(I74="","",COUNTIF(I$7:I74,I74))</f>
        <v>1</v>
      </c>
      <c r="F74" s="54">
        <f>IF(K74="","",COUNTIF(K$7:K74,K74))</f>
      </c>
      <c r="G74" s="48" t="s">
        <v>346</v>
      </c>
      <c r="H74" s="45"/>
      <c r="I74" s="61" t="s">
        <v>1134</v>
      </c>
      <c r="J74" s="54" t="s">
        <v>333</v>
      </c>
      <c r="K74" s="4">
        <f t="shared" si="2"/>
      </c>
      <c r="L74" s="61" t="s">
        <v>1288</v>
      </c>
      <c r="M74" s="43"/>
      <c r="N74" s="53" t="s">
        <v>345</v>
      </c>
      <c r="O74" s="54" t="s">
        <v>32</v>
      </c>
      <c r="P74" s="61" t="s">
        <v>199</v>
      </c>
      <c r="Q74" s="43" t="s">
        <v>7</v>
      </c>
      <c r="R74" s="65" t="s">
        <v>347</v>
      </c>
    </row>
    <row r="75" spans="2:18" ht="15">
      <c r="B75" s="48">
        <v>69</v>
      </c>
      <c r="C75" s="53">
        <v>3</v>
      </c>
      <c r="D75" s="43">
        <f>IF(J75="","",COUNTIF(J$7:J75,J75))</f>
        <v>4</v>
      </c>
      <c r="E75" s="43">
        <f>IF(I75="","",COUNTIF(I$7:I75,I75))</f>
        <v>6</v>
      </c>
      <c r="F75" s="54">
        <f>IF(K75="","",COUNTIF(K$7:K75,K75))</f>
        <v>3</v>
      </c>
      <c r="G75" s="48"/>
      <c r="H75" s="45" t="s">
        <v>485</v>
      </c>
      <c r="I75" s="61" t="s">
        <v>1128</v>
      </c>
      <c r="J75" s="54" t="s">
        <v>473</v>
      </c>
      <c r="K75" s="4" t="str">
        <f t="shared" si="2"/>
        <v>xMAG 250 EXPERT</v>
      </c>
      <c r="L75" s="61" t="s">
        <v>1289</v>
      </c>
      <c r="M75" s="43"/>
      <c r="N75" s="53" t="s">
        <v>484</v>
      </c>
      <c r="O75" s="54" t="s">
        <v>5</v>
      </c>
      <c r="P75" s="61" t="s">
        <v>486</v>
      </c>
      <c r="Q75" s="43" t="s">
        <v>7</v>
      </c>
      <c r="R75" s="65" t="s">
        <v>487</v>
      </c>
    </row>
    <row r="76" spans="2:18" ht="15">
      <c r="B76" s="48">
        <v>70</v>
      </c>
      <c r="C76" s="53">
        <v>3</v>
      </c>
      <c r="D76" s="43">
        <f>IF(J76="","",COUNTIF(J$7:J76,J76))</f>
        <v>2</v>
      </c>
      <c r="E76" s="43">
        <f>IF(I76="","",COUNTIF(I$7:I76,I76))</f>
        <v>2</v>
      </c>
      <c r="F76" s="54">
        <f>IF(K76="","",COUNTIF(K$7:K76,K76))</f>
        <v>2</v>
      </c>
      <c r="G76" s="48"/>
      <c r="H76" s="45" t="s">
        <v>174</v>
      </c>
      <c r="I76" s="61" t="s">
        <v>1122</v>
      </c>
      <c r="J76" s="54" t="s">
        <v>145</v>
      </c>
      <c r="K76" s="4" t="str">
        <f t="shared" si="2"/>
        <v>xHWT INTERMEDIATE</v>
      </c>
      <c r="L76" s="61" t="s">
        <v>1290</v>
      </c>
      <c r="M76" s="43"/>
      <c r="N76" s="53" t="s">
        <v>173</v>
      </c>
      <c r="O76" s="54" t="s">
        <v>20</v>
      </c>
      <c r="P76" s="61" t="s">
        <v>175</v>
      </c>
      <c r="Q76" s="43" t="s">
        <v>7</v>
      </c>
      <c r="R76" s="65"/>
    </row>
    <row r="77" spans="1:18" ht="15">
      <c r="A77" s="35" t="s">
        <v>1656</v>
      </c>
      <c r="B77" s="48">
        <v>71</v>
      </c>
      <c r="C77" s="53">
        <v>3</v>
      </c>
      <c r="D77" s="43">
        <f>IF(J77="","",COUNTIF(J$7:J77,J77))</f>
        <v>1</v>
      </c>
      <c r="E77" s="43">
        <f>IF(I77="","",COUNTIF(I$7:I77,I77))</f>
        <v>1</v>
      </c>
      <c r="F77" s="54">
        <f>IF(K77="","",COUNTIF(K$7:K77,K77))</f>
        <v>1</v>
      </c>
      <c r="G77" s="48"/>
      <c r="H77" s="45" t="s">
        <v>432</v>
      </c>
      <c r="I77" s="61" t="s">
        <v>1140</v>
      </c>
      <c r="J77" s="54" t="s">
        <v>424</v>
      </c>
      <c r="K77" s="4" t="str">
        <f t="shared" si="2"/>
        <v>xLWT II INTERMEDIATE</v>
      </c>
      <c r="L77" s="61" t="s">
        <v>1291</v>
      </c>
      <c r="M77" s="43"/>
      <c r="N77" s="53" t="s">
        <v>431</v>
      </c>
      <c r="O77" s="54" t="s">
        <v>32</v>
      </c>
      <c r="P77" s="61" t="s">
        <v>339</v>
      </c>
      <c r="Q77" s="43" t="s">
        <v>7</v>
      </c>
      <c r="R77" s="65" t="s">
        <v>433</v>
      </c>
    </row>
    <row r="78" spans="1:18" ht="15">
      <c r="A78" s="35" t="s">
        <v>1656</v>
      </c>
      <c r="B78" s="48">
        <v>72</v>
      </c>
      <c r="C78" s="53">
        <v>3</v>
      </c>
      <c r="D78" s="43">
        <f>IF(J78="","",COUNTIF(J$7:J78,J78))</f>
        <v>1</v>
      </c>
      <c r="E78" s="43">
        <f>IF(I78="","",COUNTIF(I$7:I78,I78))</f>
        <v>1</v>
      </c>
      <c r="F78" s="54">
        <f>IF(K78="","",COUNTIF(K$7:K78,K78))</f>
        <v>1</v>
      </c>
      <c r="G78" s="48"/>
      <c r="H78" s="45" t="s">
        <v>1009</v>
      </c>
      <c r="I78" s="61" t="s">
        <v>1124</v>
      </c>
      <c r="J78" s="54" t="s">
        <v>998</v>
      </c>
      <c r="K78" s="4" t="str">
        <f t="shared" si="2"/>
        <v>xVET HWT INTERMEDIATE</v>
      </c>
      <c r="L78" s="61" t="s">
        <v>1292</v>
      </c>
      <c r="M78" s="43"/>
      <c r="N78" s="53" t="s">
        <v>1008</v>
      </c>
      <c r="O78" s="54" t="s">
        <v>10</v>
      </c>
      <c r="P78" s="61" t="s">
        <v>928</v>
      </c>
      <c r="Q78" s="43" t="s">
        <v>7</v>
      </c>
      <c r="R78" s="65"/>
    </row>
    <row r="79" spans="2:18" ht="15">
      <c r="B79" s="48">
        <v>73</v>
      </c>
      <c r="C79" s="53">
        <v>3</v>
      </c>
      <c r="D79" s="43">
        <f>IF(J79="","",COUNTIF(J$7:J79,J79))</f>
        <v>3</v>
      </c>
      <c r="E79" s="43">
        <f>IF(I79="","",COUNTIF(I$7:I79,I79))</f>
        <v>10</v>
      </c>
      <c r="F79" s="54">
        <f>IF(K79="","",COUNTIF(K$7:K79,K79))</f>
      </c>
      <c r="G79" s="48" t="s">
        <v>948</v>
      </c>
      <c r="H79" s="45"/>
      <c r="I79" s="61" t="s">
        <v>1149</v>
      </c>
      <c r="J79" s="54" t="s">
        <v>941</v>
      </c>
      <c r="K79" s="4">
        <f t="shared" si="2"/>
      </c>
      <c r="L79" s="61" t="s">
        <v>1293</v>
      </c>
      <c r="M79" s="43"/>
      <c r="N79" s="53" t="s">
        <v>947</v>
      </c>
      <c r="O79" s="54" t="s">
        <v>32</v>
      </c>
      <c r="P79" s="61" t="s">
        <v>949</v>
      </c>
      <c r="Q79" s="43" t="s">
        <v>312</v>
      </c>
      <c r="R79" s="65"/>
    </row>
    <row r="80" spans="2:18" ht="15">
      <c r="B80" s="48">
        <v>74</v>
      </c>
      <c r="C80" s="53">
        <v>3</v>
      </c>
      <c r="D80" s="43">
        <f>IF(J80="","",COUNTIF(J$7:J80,J80))</f>
        <v>2</v>
      </c>
      <c r="E80" s="43">
        <f>IF(I80="","",COUNTIF(I$7:I80,I80))</f>
        <v>2</v>
      </c>
      <c r="F80" s="54">
        <f>IF(K80="","",COUNTIF(K$7:K80,K80))</f>
        <v>2</v>
      </c>
      <c r="G80" s="48"/>
      <c r="H80" s="45" t="s">
        <v>435</v>
      </c>
      <c r="I80" s="61" t="s">
        <v>1140</v>
      </c>
      <c r="J80" s="54" t="s">
        <v>424</v>
      </c>
      <c r="K80" s="4" t="str">
        <f t="shared" si="2"/>
        <v>xLWT II INTERMEDIATE</v>
      </c>
      <c r="L80" s="61" t="s">
        <v>1294</v>
      </c>
      <c r="M80" s="43"/>
      <c r="N80" s="53" t="s">
        <v>434</v>
      </c>
      <c r="O80" s="54" t="s">
        <v>32</v>
      </c>
      <c r="P80" s="61" t="s">
        <v>436</v>
      </c>
      <c r="Q80" s="43" t="s">
        <v>7</v>
      </c>
      <c r="R80" s="65" t="s">
        <v>437</v>
      </c>
    </row>
    <row r="81" spans="2:18" ht="15">
      <c r="B81" s="48">
        <v>75</v>
      </c>
      <c r="C81" s="53">
        <v>3</v>
      </c>
      <c r="D81" s="43">
        <f>IF(J81="","",COUNTIF(J$7:J81,J81))</f>
        <v>2</v>
      </c>
      <c r="E81" s="43">
        <f>IF(I81="","",COUNTIF(I$7:I81,I81))</f>
        <v>2</v>
      </c>
      <c r="F81" s="54">
        <f>IF(K81="","",COUNTIF(K$7:K81,K81))</f>
        <v>1</v>
      </c>
      <c r="G81" s="48"/>
      <c r="H81" s="45" t="s">
        <v>349</v>
      </c>
      <c r="I81" s="61" t="s">
        <v>1134</v>
      </c>
      <c r="J81" s="54" t="s">
        <v>333</v>
      </c>
      <c r="K81" s="4" t="str">
        <f t="shared" si="2"/>
        <v>xLWT I INTERMEDIATE</v>
      </c>
      <c r="L81" s="61" t="s">
        <v>1295</v>
      </c>
      <c r="M81" s="43" t="s">
        <v>68</v>
      </c>
      <c r="N81" s="53" t="s">
        <v>348</v>
      </c>
      <c r="O81" s="54" t="s">
        <v>32</v>
      </c>
      <c r="P81" s="61" t="s">
        <v>67</v>
      </c>
      <c r="Q81" s="43" t="s">
        <v>132</v>
      </c>
      <c r="R81" s="65"/>
    </row>
    <row r="82" spans="2:18" ht="15">
      <c r="B82" s="48">
        <v>76</v>
      </c>
      <c r="C82" s="53">
        <v>3</v>
      </c>
      <c r="D82" s="43">
        <f>IF(J82="","",COUNTIF(J$7:J82,J82))</f>
        <v>3</v>
      </c>
      <c r="E82" s="43">
        <f>IF(I82="","",COUNTIF(I$7:I82,I82))</f>
        <v>7</v>
      </c>
      <c r="F82" s="54">
        <f>IF(K82="","",COUNTIF(K$7:K82,K82))</f>
        <v>3</v>
      </c>
      <c r="G82" s="48"/>
      <c r="H82" s="45" t="s">
        <v>555</v>
      </c>
      <c r="I82" s="61" t="s">
        <v>1128</v>
      </c>
      <c r="J82" s="54" t="s">
        <v>539</v>
      </c>
      <c r="K82" s="4" t="str">
        <f t="shared" si="2"/>
        <v>xMAG HWT EXPERT</v>
      </c>
      <c r="L82" s="61" t="s">
        <v>1296</v>
      </c>
      <c r="M82" s="43" t="s">
        <v>91</v>
      </c>
      <c r="N82" s="53" t="s">
        <v>554</v>
      </c>
      <c r="O82" s="54" t="s">
        <v>32</v>
      </c>
      <c r="P82" s="61" t="s">
        <v>87</v>
      </c>
      <c r="Q82" s="43" t="s">
        <v>7</v>
      </c>
      <c r="R82" s="65" t="s">
        <v>556</v>
      </c>
    </row>
    <row r="83" spans="2:18" ht="15">
      <c r="B83" s="48">
        <v>77</v>
      </c>
      <c r="C83" s="53">
        <v>3</v>
      </c>
      <c r="D83" s="43">
        <f>IF(J83="","",COUNTIF(J$7:J83,J83))</f>
        <v>4</v>
      </c>
      <c r="E83" s="43">
        <f>IF(I83="","",COUNTIF(I$7:I83,I83))</f>
        <v>11</v>
      </c>
      <c r="F83" s="54">
        <f>IF(K83="","",COUNTIF(K$7:K83,K83))</f>
        <v>3</v>
      </c>
      <c r="G83" s="48"/>
      <c r="H83" s="45" t="s">
        <v>951</v>
      </c>
      <c r="I83" s="61" t="s">
        <v>1149</v>
      </c>
      <c r="J83" s="54" t="s">
        <v>941</v>
      </c>
      <c r="K83" s="4" t="str">
        <f t="shared" si="2"/>
        <v>xVET 250 EXPERT</v>
      </c>
      <c r="L83" s="61" t="s">
        <v>1297</v>
      </c>
      <c r="M83" s="43" t="s">
        <v>571</v>
      </c>
      <c r="N83" s="53" t="s">
        <v>950</v>
      </c>
      <c r="O83" s="54" t="s">
        <v>32</v>
      </c>
      <c r="P83" s="61" t="s">
        <v>330</v>
      </c>
      <c r="Q83" s="43" t="s">
        <v>7</v>
      </c>
      <c r="R83" s="65" t="s">
        <v>952</v>
      </c>
    </row>
    <row r="84" spans="2:18" ht="15">
      <c r="B84" s="48">
        <v>78</v>
      </c>
      <c r="C84" s="53">
        <v>3</v>
      </c>
      <c r="D84" s="43">
        <f>IF(J84="","",COUNTIF(J$7:J84,J84))</f>
        <v>3</v>
      </c>
      <c r="E84" s="43">
        <f>IF(I84="","",COUNTIF(I$7:I84,I84))</f>
        <v>3</v>
      </c>
      <c r="F84" s="54">
        <f>IF(K84="","",COUNTIF(K$7:K84,K84))</f>
        <v>2</v>
      </c>
      <c r="G84" s="48" t="s">
        <v>1194</v>
      </c>
      <c r="H84" s="45" t="s">
        <v>351</v>
      </c>
      <c r="I84" s="61" t="s">
        <v>1134</v>
      </c>
      <c r="J84" s="54" t="s">
        <v>333</v>
      </c>
      <c r="K84" s="4" t="str">
        <f t="shared" si="2"/>
        <v>xLWT I INTERMEDIATE</v>
      </c>
      <c r="L84" s="61" t="s">
        <v>1298</v>
      </c>
      <c r="M84" s="43"/>
      <c r="N84" s="53" t="s">
        <v>350</v>
      </c>
      <c r="O84" s="54" t="s">
        <v>27</v>
      </c>
      <c r="P84" s="61" t="s">
        <v>352</v>
      </c>
      <c r="Q84" s="43" t="s">
        <v>7</v>
      </c>
      <c r="R84" s="65" t="s">
        <v>353</v>
      </c>
    </row>
    <row r="85" spans="2:18" ht="15">
      <c r="B85" s="48">
        <v>79</v>
      </c>
      <c r="C85" s="53">
        <v>3</v>
      </c>
      <c r="D85" s="43">
        <f>IF(J85="","",COUNTIF(J$7:J85,J85))</f>
        <v>4</v>
      </c>
      <c r="E85" s="43">
        <f>IF(I85="","",COUNTIF(I$7:I85,I85))</f>
        <v>4</v>
      </c>
      <c r="F85" s="54">
        <f>IF(K85="","",COUNTIF(K$7:K85,K85))</f>
        <v>3</v>
      </c>
      <c r="G85" s="48"/>
      <c r="H85" s="45" t="s">
        <v>355</v>
      </c>
      <c r="I85" s="61" t="s">
        <v>1134</v>
      </c>
      <c r="J85" s="54" t="s">
        <v>333</v>
      </c>
      <c r="K85" s="4" t="str">
        <f t="shared" si="2"/>
        <v>xLWT I INTERMEDIATE</v>
      </c>
      <c r="L85" s="61" t="s">
        <v>1299</v>
      </c>
      <c r="M85" s="43" t="s">
        <v>220</v>
      </c>
      <c r="N85" s="53" t="s">
        <v>354</v>
      </c>
      <c r="O85" s="54" t="s">
        <v>32</v>
      </c>
      <c r="P85" s="61" t="s">
        <v>135</v>
      </c>
      <c r="Q85" s="43" t="s">
        <v>7</v>
      </c>
      <c r="R85" s="65" t="s">
        <v>356</v>
      </c>
    </row>
    <row r="86" spans="2:18" ht="15">
      <c r="B86" s="48">
        <v>80</v>
      </c>
      <c r="C86" s="53">
        <v>3</v>
      </c>
      <c r="D86" s="43">
        <f>IF(J86="","",COUNTIF(J$7:J86,J86))</f>
        <v>3</v>
      </c>
      <c r="E86" s="43">
        <f>IF(I86="","",COUNTIF(I$7:I86,I86))</f>
        <v>3</v>
      </c>
      <c r="F86" s="54">
        <f>IF(K86="","",COUNTIF(K$7:K86,K86))</f>
        <v>3</v>
      </c>
      <c r="G86" s="48"/>
      <c r="H86" s="45" t="s">
        <v>439</v>
      </c>
      <c r="I86" s="61" t="s">
        <v>1140</v>
      </c>
      <c r="J86" s="54" t="s">
        <v>424</v>
      </c>
      <c r="K86" s="4" t="str">
        <f t="shared" si="2"/>
        <v>xLWT II INTERMEDIATE</v>
      </c>
      <c r="L86" s="61" t="s">
        <v>1300</v>
      </c>
      <c r="M86" s="43"/>
      <c r="N86" s="53" t="s">
        <v>438</v>
      </c>
      <c r="O86" s="54" t="s">
        <v>10</v>
      </c>
      <c r="P86" s="61" t="s">
        <v>440</v>
      </c>
      <c r="Q86" s="43" t="s">
        <v>7</v>
      </c>
      <c r="R86" s="65"/>
    </row>
    <row r="87" spans="2:18" ht="15">
      <c r="B87" s="48">
        <v>81</v>
      </c>
      <c r="C87" s="53">
        <v>3</v>
      </c>
      <c r="D87" s="43">
        <f>IF(J87="","",COUNTIF(J$7:J87,J87))</f>
        <v>5</v>
      </c>
      <c r="E87" s="43">
        <f>IF(I87="","",COUNTIF(I$7:I87,I87))</f>
        <v>5</v>
      </c>
      <c r="F87" s="54">
        <f>IF(K87="","",COUNTIF(K$7:K87,K87))</f>
      </c>
      <c r="G87" s="48" t="s">
        <v>357</v>
      </c>
      <c r="H87" s="45"/>
      <c r="I87" s="61" t="s">
        <v>1134</v>
      </c>
      <c r="J87" s="54" t="s">
        <v>333</v>
      </c>
      <c r="K87" s="4">
        <f t="shared" si="2"/>
      </c>
      <c r="L87" s="61" t="s">
        <v>1301</v>
      </c>
      <c r="M87" s="43" t="s">
        <v>1218</v>
      </c>
      <c r="N87" s="53">
        <v>617674</v>
      </c>
      <c r="O87" s="54" t="s">
        <v>32</v>
      </c>
      <c r="P87" s="61"/>
      <c r="Q87" s="43"/>
      <c r="R87" s="65"/>
    </row>
    <row r="88" spans="2:18" ht="15">
      <c r="B88" s="48">
        <v>82</v>
      </c>
      <c r="C88" s="53">
        <v>3</v>
      </c>
      <c r="D88" s="43">
        <f>IF(J88="","",COUNTIF(J$7:J88,J88))</f>
        <v>4</v>
      </c>
      <c r="E88" s="43">
        <f>IF(I88="","",COUNTIF(I$7:I88,I88))</f>
        <v>4</v>
      </c>
      <c r="F88" s="54">
        <f>IF(K88="","",COUNTIF(K$7:K88,K88))</f>
        <v>4</v>
      </c>
      <c r="G88" s="48"/>
      <c r="H88" s="45" t="s">
        <v>442</v>
      </c>
      <c r="I88" s="61" t="s">
        <v>1140</v>
      </c>
      <c r="J88" s="54" t="s">
        <v>424</v>
      </c>
      <c r="K88" s="4" t="str">
        <f t="shared" si="2"/>
        <v>xLWT II INTERMEDIATE</v>
      </c>
      <c r="L88" s="61" t="s">
        <v>1302</v>
      </c>
      <c r="M88" s="43" t="s">
        <v>327</v>
      </c>
      <c r="N88" s="53" t="s">
        <v>441</v>
      </c>
      <c r="O88" s="54" t="s">
        <v>5</v>
      </c>
      <c r="P88" s="61" t="s">
        <v>303</v>
      </c>
      <c r="Q88" s="43" t="s">
        <v>7</v>
      </c>
      <c r="R88" s="65"/>
    </row>
    <row r="89" spans="2:18" ht="15">
      <c r="B89" s="48">
        <v>83</v>
      </c>
      <c r="C89" s="53">
        <v>3</v>
      </c>
      <c r="D89" s="43">
        <f>IF(J89="","",COUNTIF(J$7:J89,J89))</f>
        <v>6</v>
      </c>
      <c r="E89" s="43">
        <f>IF(I89="","",COUNTIF(I$7:I89,I89))</f>
        <v>6</v>
      </c>
      <c r="F89" s="54">
        <f>IF(K89="","",COUNTIF(K$7:K89,K89))</f>
        <v>4</v>
      </c>
      <c r="G89" s="48"/>
      <c r="H89" s="45" t="s">
        <v>359</v>
      </c>
      <c r="I89" s="61" t="s">
        <v>1134</v>
      </c>
      <c r="J89" s="54" t="s">
        <v>333</v>
      </c>
      <c r="K89" s="4" t="str">
        <f t="shared" si="2"/>
        <v>xLWT I INTERMEDIATE</v>
      </c>
      <c r="L89" s="61" t="s">
        <v>1303</v>
      </c>
      <c r="M89" s="43" t="s">
        <v>315</v>
      </c>
      <c r="N89" s="53" t="s">
        <v>358</v>
      </c>
      <c r="O89" s="54" t="s">
        <v>5</v>
      </c>
      <c r="P89" s="61" t="s">
        <v>322</v>
      </c>
      <c r="Q89" s="43" t="s">
        <v>7</v>
      </c>
      <c r="R89" s="65" t="s">
        <v>360</v>
      </c>
    </row>
    <row r="90" spans="2:18" ht="15">
      <c r="B90" s="48">
        <v>84</v>
      </c>
      <c r="C90" s="53">
        <v>3</v>
      </c>
      <c r="D90" s="43">
        <f>IF(J90="","",COUNTIF(J$7:J90,J90))</f>
        <v>5</v>
      </c>
      <c r="E90" s="43">
        <f>IF(I90="","",COUNTIF(I$7:I90,I90))</f>
        <v>5</v>
      </c>
      <c r="F90" s="54">
        <f>IF(K90="","",COUNTIF(K$7:K90,K90))</f>
        <v>5</v>
      </c>
      <c r="G90" s="48"/>
      <c r="H90" s="45" t="s">
        <v>444</v>
      </c>
      <c r="I90" s="61" t="s">
        <v>1140</v>
      </c>
      <c r="J90" s="54" t="s">
        <v>424</v>
      </c>
      <c r="K90" s="4" t="str">
        <f t="shared" si="2"/>
        <v>xLWT II INTERMEDIATE</v>
      </c>
      <c r="L90" s="61" t="s">
        <v>1304</v>
      </c>
      <c r="M90" s="43"/>
      <c r="N90" s="53" t="s">
        <v>443</v>
      </c>
      <c r="O90" s="54" t="s">
        <v>32</v>
      </c>
      <c r="P90" s="61" t="s">
        <v>445</v>
      </c>
      <c r="Q90" s="43" t="s">
        <v>7</v>
      </c>
      <c r="R90" s="65"/>
    </row>
    <row r="91" spans="2:18" ht="15">
      <c r="B91" s="48">
        <v>85</v>
      </c>
      <c r="C91" s="53">
        <v>3</v>
      </c>
      <c r="D91" s="43">
        <f>IF(J91="","",COUNTIF(J$7:J91,J91))</f>
        <v>2</v>
      </c>
      <c r="E91" s="43">
        <f>IF(I91="","",COUNTIF(I$7:I91,I91))</f>
        <v>2</v>
      </c>
      <c r="F91" s="54">
        <f>IF(K91="","",COUNTIF(K$7:K91,K91))</f>
        <v>2</v>
      </c>
      <c r="G91" s="48"/>
      <c r="H91" s="45" t="s">
        <v>1011</v>
      </c>
      <c r="I91" s="61" t="s">
        <v>1124</v>
      </c>
      <c r="J91" s="54" t="s">
        <v>998</v>
      </c>
      <c r="K91" s="4" t="str">
        <f t="shared" si="2"/>
        <v>xVET HWT INTERMEDIATE</v>
      </c>
      <c r="L91" s="61" t="s">
        <v>1305</v>
      </c>
      <c r="M91" s="43"/>
      <c r="N91" s="53" t="s">
        <v>1010</v>
      </c>
      <c r="O91" s="54" t="s">
        <v>10</v>
      </c>
      <c r="P91" s="61" t="s">
        <v>189</v>
      </c>
      <c r="Q91" s="43" t="s">
        <v>7</v>
      </c>
      <c r="R91" s="65"/>
    </row>
    <row r="92" spans="2:18" ht="15">
      <c r="B92" s="48">
        <v>86</v>
      </c>
      <c r="C92" s="53">
        <v>3</v>
      </c>
      <c r="D92" s="43">
        <f>IF(J92="","",COUNTIF(J$7:J92,J92))</f>
        <v>4</v>
      </c>
      <c r="E92" s="43">
        <f>IF(I92="","",COUNTIF(I$7:I92,I92))</f>
        <v>8</v>
      </c>
      <c r="F92" s="54">
        <f>IF(K92="","",COUNTIF(K$7:K92,K92))</f>
        <v>4</v>
      </c>
      <c r="G92" s="48"/>
      <c r="H92" s="45" t="s">
        <v>558</v>
      </c>
      <c r="I92" s="61" t="s">
        <v>1128</v>
      </c>
      <c r="J92" s="54" t="s">
        <v>539</v>
      </c>
      <c r="K92" s="4" t="str">
        <f t="shared" si="2"/>
        <v>xMAG HWT EXPERT</v>
      </c>
      <c r="L92" s="61" t="s">
        <v>1306</v>
      </c>
      <c r="M92" s="43" t="s">
        <v>57</v>
      </c>
      <c r="N92" s="53" t="s">
        <v>557</v>
      </c>
      <c r="O92" s="54" t="s">
        <v>32</v>
      </c>
      <c r="P92" s="61" t="s">
        <v>11</v>
      </c>
      <c r="Q92" s="43" t="s">
        <v>7</v>
      </c>
      <c r="R92" s="65"/>
    </row>
    <row r="93" spans="2:18" ht="15">
      <c r="B93" s="48">
        <v>87</v>
      </c>
      <c r="C93" s="53">
        <v>3</v>
      </c>
      <c r="D93" s="43">
        <f>IF(J93="","",COUNTIF(J$7:J93,J93))</f>
        <v>4</v>
      </c>
      <c r="E93" s="43">
        <f>IF(I93="","",COUNTIF(I$7:I93,I93))</f>
        <v>12</v>
      </c>
      <c r="F93" s="54">
        <f>IF(K93="","",COUNTIF(K$7:K93,K93))</f>
      </c>
      <c r="G93" s="48" t="s">
        <v>754</v>
      </c>
      <c r="H93" s="45"/>
      <c r="I93" s="61" t="s">
        <v>1137</v>
      </c>
      <c r="J93" s="54" t="s">
        <v>741</v>
      </c>
      <c r="K93" s="4">
        <f t="shared" si="2"/>
      </c>
      <c r="L93" s="61" t="s">
        <v>1307</v>
      </c>
      <c r="M93" s="43"/>
      <c r="N93" s="53" t="s">
        <v>753</v>
      </c>
      <c r="O93" s="54" t="s">
        <v>5</v>
      </c>
      <c r="P93" s="61" t="s">
        <v>755</v>
      </c>
      <c r="Q93" s="43" t="s">
        <v>104</v>
      </c>
      <c r="R93" s="65" t="s">
        <v>756</v>
      </c>
    </row>
    <row r="94" spans="2:18" ht="15">
      <c r="B94" s="48">
        <v>88</v>
      </c>
      <c r="C94" s="53">
        <v>3</v>
      </c>
      <c r="D94" s="43">
        <f>IF(J94="","",COUNTIF(J$7:J94,J94))</f>
        <v>5</v>
      </c>
      <c r="E94" s="43">
        <f>IF(I94="","",COUNTIF(I$7:I94,I94))</f>
        <v>9</v>
      </c>
      <c r="F94" s="54">
        <f>IF(K94="","",COUNTIF(K$7:K94,K94))</f>
        <v>4</v>
      </c>
      <c r="G94" s="48"/>
      <c r="H94" s="45" t="s">
        <v>489</v>
      </c>
      <c r="I94" s="61" t="s">
        <v>1128</v>
      </c>
      <c r="J94" s="54" t="s">
        <v>473</v>
      </c>
      <c r="K94" s="4" t="str">
        <f t="shared" si="2"/>
        <v>xMAG 250 EXPERT</v>
      </c>
      <c r="L94" s="61" t="s">
        <v>1308</v>
      </c>
      <c r="M94" s="43" t="s">
        <v>91</v>
      </c>
      <c r="N94" s="53" t="s">
        <v>488</v>
      </c>
      <c r="O94" s="54" t="s">
        <v>5</v>
      </c>
      <c r="P94" s="61" t="s">
        <v>490</v>
      </c>
      <c r="Q94" s="43" t="s">
        <v>7</v>
      </c>
      <c r="R94" s="65"/>
    </row>
    <row r="95" spans="2:18" ht="15">
      <c r="B95" s="48">
        <v>89</v>
      </c>
      <c r="C95" s="53">
        <v>3</v>
      </c>
      <c r="D95" s="43">
        <f>IF(J95="","",COUNTIF(J$7:J95,J95))</f>
        <v>3</v>
      </c>
      <c r="E95" s="43">
        <f>IF(I95="","",COUNTIF(I$7:I95,I95))</f>
        <v>3</v>
      </c>
      <c r="F95" s="54">
        <f>IF(K95="","",COUNTIF(K$7:K95,K95))</f>
      </c>
      <c r="G95" s="48" t="s">
        <v>177</v>
      </c>
      <c r="H95" s="45"/>
      <c r="I95" s="61" t="s">
        <v>1122</v>
      </c>
      <c r="J95" s="54" t="s">
        <v>145</v>
      </c>
      <c r="K95" s="4">
        <f t="shared" si="2"/>
      </c>
      <c r="L95" s="61" t="s">
        <v>1309</v>
      </c>
      <c r="M95" s="43"/>
      <c r="N95" s="53" t="s">
        <v>176</v>
      </c>
      <c r="O95" s="54" t="s">
        <v>5</v>
      </c>
      <c r="P95" s="61" t="s">
        <v>178</v>
      </c>
      <c r="Q95" s="43" t="s">
        <v>7</v>
      </c>
      <c r="R95" s="65" t="s">
        <v>179</v>
      </c>
    </row>
    <row r="96" spans="2:18" ht="15">
      <c r="B96" s="48">
        <v>90</v>
      </c>
      <c r="C96" s="53">
        <v>3</v>
      </c>
      <c r="D96" s="43">
        <f>IF(J96="","",COUNTIF(J$7:J96,J96))</f>
        <v>3</v>
      </c>
      <c r="E96" s="43">
        <f>IF(I96="","",COUNTIF(I$7:I96,I96))</f>
        <v>3</v>
      </c>
      <c r="F96" s="54">
        <f>IF(K96="","",COUNTIF(K$7:K96,K96))</f>
        <v>3</v>
      </c>
      <c r="G96" s="48"/>
      <c r="H96" s="45" t="s">
        <v>1013</v>
      </c>
      <c r="I96" s="61" t="s">
        <v>1124</v>
      </c>
      <c r="J96" s="54" t="s">
        <v>998</v>
      </c>
      <c r="K96" s="4" t="str">
        <f aca="true" t="shared" si="3" ref="K96:K127">IF(H96="","","x"&amp;J96)</f>
        <v>xVET HWT INTERMEDIATE</v>
      </c>
      <c r="L96" s="61" t="s">
        <v>1310</v>
      </c>
      <c r="M96" s="43"/>
      <c r="N96" s="53" t="s">
        <v>1012</v>
      </c>
      <c r="O96" s="54" t="s">
        <v>32</v>
      </c>
      <c r="P96" s="61" t="s">
        <v>251</v>
      </c>
      <c r="Q96" s="43" t="s">
        <v>7</v>
      </c>
      <c r="R96" s="65" t="s">
        <v>1014</v>
      </c>
    </row>
    <row r="97" spans="2:18" ht="15">
      <c r="B97" s="48">
        <v>91</v>
      </c>
      <c r="C97" s="53">
        <v>3</v>
      </c>
      <c r="D97" s="43">
        <f>IF(J97="","",COUNTIF(J$7:J97,J97))</f>
        <v>5</v>
      </c>
      <c r="E97" s="43">
        <f>IF(I97="","",COUNTIF(I$7:I97,I97))</f>
        <v>12</v>
      </c>
      <c r="F97" s="54">
        <f>IF(K97="","",COUNTIF(K$7:K97,K97))</f>
      </c>
      <c r="G97" s="48" t="s">
        <v>954</v>
      </c>
      <c r="H97" s="45"/>
      <c r="I97" s="61" t="s">
        <v>1149</v>
      </c>
      <c r="J97" s="54" t="s">
        <v>941</v>
      </c>
      <c r="K97" s="4">
        <f t="shared" si="3"/>
      </c>
      <c r="L97" s="61" t="s">
        <v>1311</v>
      </c>
      <c r="M97" s="43" t="s">
        <v>868</v>
      </c>
      <c r="N97" s="53" t="s">
        <v>953</v>
      </c>
      <c r="O97" s="54" t="s">
        <v>5</v>
      </c>
      <c r="P97" s="61" t="s">
        <v>854</v>
      </c>
      <c r="Q97" s="43" t="s">
        <v>7</v>
      </c>
      <c r="R97" s="65"/>
    </row>
    <row r="98" spans="2:18" ht="15">
      <c r="B98" s="48">
        <v>92</v>
      </c>
      <c r="C98" s="53">
        <v>3</v>
      </c>
      <c r="D98" s="43">
        <f>IF(J98="","",COUNTIF(J$7:J98,J98))</f>
        <v>6</v>
      </c>
      <c r="E98" s="43">
        <f>IF(I98="","",COUNTIF(I$7:I98,I98))</f>
        <v>10</v>
      </c>
      <c r="F98" s="54">
        <f>IF(K98="","",COUNTIF(K$7:K98,K98))</f>
        <v>5</v>
      </c>
      <c r="G98" s="48" t="s">
        <v>1213</v>
      </c>
      <c r="H98" s="45" t="s">
        <v>492</v>
      </c>
      <c r="I98" s="61" t="s">
        <v>1128</v>
      </c>
      <c r="J98" s="54" t="s">
        <v>473</v>
      </c>
      <c r="K98" s="4" t="str">
        <f t="shared" si="3"/>
        <v>xMAG 250 EXPERT</v>
      </c>
      <c r="L98" s="61" t="s">
        <v>1312</v>
      </c>
      <c r="M98" s="43" t="s">
        <v>315</v>
      </c>
      <c r="N98" s="53" t="s">
        <v>491</v>
      </c>
      <c r="O98" s="54" t="s">
        <v>41</v>
      </c>
      <c r="P98" s="61" t="s">
        <v>493</v>
      </c>
      <c r="Q98" s="43" t="s">
        <v>7</v>
      </c>
      <c r="R98" s="65" t="s">
        <v>494</v>
      </c>
    </row>
    <row r="99" spans="2:18" ht="15">
      <c r="B99" s="48">
        <v>93</v>
      </c>
      <c r="C99" s="53">
        <v>3</v>
      </c>
      <c r="D99" s="43">
        <f>IF(J99="","",COUNTIF(J$7:J99,J99))</f>
        <v>7</v>
      </c>
      <c r="E99" s="43">
        <f>IF(I99="","",COUNTIF(I$7:I99,I99))</f>
        <v>7</v>
      </c>
      <c r="F99" s="54">
        <f>IF(K99="","",COUNTIF(K$7:K99,K99))</f>
        <v>5</v>
      </c>
      <c r="G99" s="48"/>
      <c r="H99" s="45" t="s">
        <v>362</v>
      </c>
      <c r="I99" s="61" t="s">
        <v>1134</v>
      </c>
      <c r="J99" s="54" t="s">
        <v>333</v>
      </c>
      <c r="K99" s="4" t="str">
        <f t="shared" si="3"/>
        <v>xLWT I INTERMEDIATE</v>
      </c>
      <c r="L99" s="61" t="s">
        <v>1313</v>
      </c>
      <c r="M99" s="43"/>
      <c r="N99" s="53" t="s">
        <v>361</v>
      </c>
      <c r="O99" s="54" t="s">
        <v>5</v>
      </c>
      <c r="P99" s="61" t="s">
        <v>363</v>
      </c>
      <c r="Q99" s="43" t="s">
        <v>7</v>
      </c>
      <c r="R99" s="65"/>
    </row>
    <row r="100" spans="2:18" ht="15">
      <c r="B100" s="48">
        <v>94</v>
      </c>
      <c r="C100" s="53">
        <v>3</v>
      </c>
      <c r="D100" s="43">
        <f>IF(J100="","",COUNTIF(J$7:J100,J100))</f>
        <v>4</v>
      </c>
      <c r="E100" s="43">
        <f>IF(I100="","",COUNTIF(I$7:I100,I100))</f>
        <v>4</v>
      </c>
      <c r="F100" s="54">
        <f>IF(K100="","",COUNTIF(K$7:K100,K100))</f>
        <v>3</v>
      </c>
      <c r="G100" s="48"/>
      <c r="H100" s="45" t="s">
        <v>181</v>
      </c>
      <c r="I100" s="61" t="s">
        <v>1122</v>
      </c>
      <c r="J100" s="54" t="s">
        <v>145</v>
      </c>
      <c r="K100" s="4" t="str">
        <f t="shared" si="3"/>
        <v>xHWT INTERMEDIATE</v>
      </c>
      <c r="L100" s="61" t="s">
        <v>1314</v>
      </c>
      <c r="M100" s="43"/>
      <c r="N100" s="53" t="s">
        <v>180</v>
      </c>
      <c r="O100" s="54" t="s">
        <v>10</v>
      </c>
      <c r="P100" s="61" t="s">
        <v>115</v>
      </c>
      <c r="Q100" s="43" t="s">
        <v>7</v>
      </c>
      <c r="R100" s="65" t="s">
        <v>182</v>
      </c>
    </row>
    <row r="101" spans="1:18" ht="15">
      <c r="A101" s="35" t="s">
        <v>1656</v>
      </c>
      <c r="B101" s="48">
        <v>95</v>
      </c>
      <c r="C101" s="53">
        <v>3</v>
      </c>
      <c r="D101" s="43">
        <f>IF(J101="","",COUNTIF(J$7:J101,J101))</f>
        <v>1</v>
      </c>
      <c r="E101" s="43">
        <f>IF(I101="","",COUNTIF(I$7:I101,I101))</f>
        <v>1</v>
      </c>
      <c r="F101" s="54">
        <f>IF(K101="","",COUNTIF(K$7:K101,K101))</f>
        <v>1</v>
      </c>
      <c r="G101" s="48"/>
      <c r="H101" s="45" t="s">
        <v>838</v>
      </c>
      <c r="I101" s="61" t="s">
        <v>1123</v>
      </c>
      <c r="J101" s="54" t="s">
        <v>827</v>
      </c>
      <c r="K101" s="4" t="str">
        <f t="shared" si="3"/>
        <v>xSEN HWT INTERMEDIATE</v>
      </c>
      <c r="L101" s="61" t="s">
        <v>1315</v>
      </c>
      <c r="M101" s="43" t="s">
        <v>255</v>
      </c>
      <c r="N101" s="53" t="s">
        <v>837</v>
      </c>
      <c r="O101" s="54" t="s">
        <v>5</v>
      </c>
      <c r="P101" s="61" t="s">
        <v>839</v>
      </c>
      <c r="Q101" s="43" t="s">
        <v>7</v>
      </c>
      <c r="R101" s="65" t="s">
        <v>840</v>
      </c>
    </row>
    <row r="102" spans="2:18" ht="15">
      <c r="B102" s="48">
        <v>96</v>
      </c>
      <c r="C102" s="53">
        <v>3</v>
      </c>
      <c r="D102" s="43">
        <f>IF(J102="","",COUNTIF(J$7:J102,J102))</f>
        <v>5</v>
      </c>
      <c r="E102" s="43">
        <f>IF(I102="","",COUNTIF(I$7:I102,I102))</f>
        <v>13</v>
      </c>
      <c r="F102" s="54">
        <f>IF(K102="","",COUNTIF(K$7:K102,K102))</f>
        <v>4</v>
      </c>
      <c r="G102" s="48"/>
      <c r="H102" s="45" t="s">
        <v>758</v>
      </c>
      <c r="I102" s="61" t="s">
        <v>1137</v>
      </c>
      <c r="J102" s="54" t="s">
        <v>741</v>
      </c>
      <c r="K102" s="4" t="str">
        <f t="shared" si="3"/>
        <v>xSEN 250 EXPERT</v>
      </c>
      <c r="L102" s="61" t="s">
        <v>1316</v>
      </c>
      <c r="M102" s="43" t="s">
        <v>331</v>
      </c>
      <c r="N102" s="53" t="s">
        <v>757</v>
      </c>
      <c r="O102" s="54" t="s">
        <v>32</v>
      </c>
      <c r="P102" s="61" t="s">
        <v>759</v>
      </c>
      <c r="Q102" s="43" t="s">
        <v>7</v>
      </c>
      <c r="R102" s="65" t="s">
        <v>760</v>
      </c>
    </row>
    <row r="103" spans="1:18" ht="15">
      <c r="A103" s="35" t="s">
        <v>1656</v>
      </c>
      <c r="B103" s="48">
        <v>97</v>
      </c>
      <c r="C103" s="53">
        <v>3</v>
      </c>
      <c r="D103" s="43">
        <f>IF(J103="","",COUNTIF(J$7:J103,J103))</f>
        <v>2</v>
      </c>
      <c r="E103" s="43">
        <f>IF(I103="","",COUNTIF(I$7:I103,I103))</f>
        <v>2</v>
      </c>
      <c r="F103" s="54">
        <f>IF(K103="","",COUNTIF(K$7:K103,K103))</f>
        <v>2</v>
      </c>
      <c r="G103" s="48"/>
      <c r="H103" s="45" t="s">
        <v>842</v>
      </c>
      <c r="I103" s="61" t="s">
        <v>1123</v>
      </c>
      <c r="J103" s="54" t="s">
        <v>827</v>
      </c>
      <c r="K103" s="4" t="str">
        <f t="shared" si="3"/>
        <v>xSEN HWT INTERMEDIATE</v>
      </c>
      <c r="L103" s="61" t="s">
        <v>1317</v>
      </c>
      <c r="M103" s="43"/>
      <c r="N103" s="53" t="s">
        <v>841</v>
      </c>
      <c r="O103" s="54" t="s">
        <v>10</v>
      </c>
      <c r="P103" s="61" t="s">
        <v>189</v>
      </c>
      <c r="Q103" s="43" t="s">
        <v>7</v>
      </c>
      <c r="R103" s="65"/>
    </row>
    <row r="104" spans="2:18" ht="15">
      <c r="B104" s="48">
        <v>98</v>
      </c>
      <c r="C104" s="53">
        <v>3</v>
      </c>
      <c r="D104" s="43">
        <f>IF(J104="","",COUNTIF(J$7:J104,J104))</f>
        <v>5</v>
      </c>
      <c r="E104" s="43">
        <f>IF(I104="","",COUNTIF(I$7:I104,I104))</f>
        <v>11</v>
      </c>
      <c r="F104" s="54">
        <f>IF(K104="","",COUNTIF(K$7:K104,K104))</f>
        <v>5</v>
      </c>
      <c r="G104" s="48" t="s">
        <v>1211</v>
      </c>
      <c r="H104" s="45" t="s">
        <v>560</v>
      </c>
      <c r="I104" s="61" t="s">
        <v>1128</v>
      </c>
      <c r="J104" s="54" t="s">
        <v>539</v>
      </c>
      <c r="K104" s="4" t="str">
        <f t="shared" si="3"/>
        <v>xMAG HWT EXPERT</v>
      </c>
      <c r="L104" s="61" t="s">
        <v>1318</v>
      </c>
      <c r="M104" s="43"/>
      <c r="N104" s="53" t="s">
        <v>559</v>
      </c>
      <c r="O104" s="54" t="s">
        <v>10</v>
      </c>
      <c r="P104" s="61" t="s">
        <v>561</v>
      </c>
      <c r="Q104" s="43" t="s">
        <v>7</v>
      </c>
      <c r="R104" s="65"/>
    </row>
    <row r="105" spans="2:18" ht="15">
      <c r="B105" s="48">
        <v>99</v>
      </c>
      <c r="C105" s="53">
        <v>3</v>
      </c>
      <c r="D105" s="43">
        <f>IF(J105="","",COUNTIF(J$7:J105,J105))</f>
        <v>6</v>
      </c>
      <c r="E105" s="43">
        <f>IF(I105="","",COUNTIF(I$7:I105,I105))</f>
        <v>12</v>
      </c>
      <c r="F105" s="54">
        <f>IF(K105="","",COUNTIF(K$7:K105,K105))</f>
        <v>6</v>
      </c>
      <c r="G105" s="48"/>
      <c r="H105" s="45" t="s">
        <v>563</v>
      </c>
      <c r="I105" s="61" t="s">
        <v>1128</v>
      </c>
      <c r="J105" s="54" t="s">
        <v>539</v>
      </c>
      <c r="K105" s="4" t="str">
        <f t="shared" si="3"/>
        <v>xMAG HWT EXPERT</v>
      </c>
      <c r="L105" s="61" t="s">
        <v>1319</v>
      </c>
      <c r="M105" s="43"/>
      <c r="N105" s="53" t="s">
        <v>562</v>
      </c>
      <c r="O105" s="54" t="s">
        <v>32</v>
      </c>
      <c r="P105" s="61" t="s">
        <v>564</v>
      </c>
      <c r="Q105" s="43" t="s">
        <v>7</v>
      </c>
      <c r="R105" s="65"/>
    </row>
    <row r="106" spans="1:18" ht="15">
      <c r="A106" s="35" t="s">
        <v>1656</v>
      </c>
      <c r="B106" s="48">
        <v>100</v>
      </c>
      <c r="C106" s="53">
        <v>3</v>
      </c>
      <c r="D106" s="43">
        <f>IF(J106="","",COUNTIF(J$7:J106,J106))</f>
        <v>1</v>
      </c>
      <c r="E106" s="43">
        <f>IF(I106="","",COUNTIF(I$7:I106,I106))</f>
        <v>4</v>
      </c>
      <c r="F106" s="54">
        <f>IF(K106="","",COUNTIF(K$7:K106,K106))</f>
        <v>1</v>
      </c>
      <c r="G106" s="48"/>
      <c r="H106" s="45" t="s">
        <v>959</v>
      </c>
      <c r="I106" s="61" t="s">
        <v>1124</v>
      </c>
      <c r="J106" s="54" t="s">
        <v>955</v>
      </c>
      <c r="K106" s="4" t="str">
        <f t="shared" si="3"/>
        <v>xVET 250 INTERMEDIATE</v>
      </c>
      <c r="L106" s="61" t="s">
        <v>1320</v>
      </c>
      <c r="M106" s="43"/>
      <c r="N106" s="53" t="s">
        <v>958</v>
      </c>
      <c r="O106" s="54" t="s">
        <v>32</v>
      </c>
      <c r="P106" s="61" t="s">
        <v>17</v>
      </c>
      <c r="Q106" s="43" t="s">
        <v>7</v>
      </c>
      <c r="R106" s="65"/>
    </row>
    <row r="107" spans="2:18" ht="15">
      <c r="B107" s="48">
        <v>101</v>
      </c>
      <c r="C107" s="53">
        <v>3</v>
      </c>
      <c r="D107" s="43">
        <f>IF(J107="","",COUNTIF(J$7:J107,J107))</f>
        <v>3</v>
      </c>
      <c r="E107" s="43">
        <f>IF(I107="","",COUNTIF(I$7:I107,I107))</f>
        <v>3</v>
      </c>
      <c r="F107" s="54">
        <f>IF(K107="","",COUNTIF(K$7:K107,K107))</f>
        <v>3</v>
      </c>
      <c r="G107" s="48"/>
      <c r="H107" s="45" t="s">
        <v>844</v>
      </c>
      <c r="I107" s="61" t="s">
        <v>1123</v>
      </c>
      <c r="J107" s="54" t="s">
        <v>827</v>
      </c>
      <c r="K107" s="4" t="str">
        <f t="shared" si="3"/>
        <v>xSEN HWT INTERMEDIATE</v>
      </c>
      <c r="L107" s="61" t="s">
        <v>1321</v>
      </c>
      <c r="M107" s="43" t="s">
        <v>38</v>
      </c>
      <c r="N107" s="53" t="s">
        <v>843</v>
      </c>
      <c r="O107" s="54" t="s">
        <v>5</v>
      </c>
      <c r="P107" s="61" t="s">
        <v>37</v>
      </c>
      <c r="Q107" s="43" t="s">
        <v>7</v>
      </c>
      <c r="R107" s="65" t="s">
        <v>845</v>
      </c>
    </row>
    <row r="108" spans="2:18" ht="15">
      <c r="B108" s="48">
        <v>102</v>
      </c>
      <c r="C108" s="53">
        <v>3</v>
      </c>
      <c r="D108" s="43">
        <f>IF(J108="","",COUNTIF(J$7:J108,J108))</f>
        <v>4</v>
      </c>
      <c r="E108" s="43">
        <f>IF(I108="","",COUNTIF(I$7:I108,I108))</f>
        <v>5</v>
      </c>
      <c r="F108" s="54">
        <f>IF(K108="","",COUNTIF(K$7:K108,K108))</f>
        <v>4</v>
      </c>
      <c r="G108" s="48"/>
      <c r="H108" s="45" t="s">
        <v>1016</v>
      </c>
      <c r="I108" s="61" t="s">
        <v>1124</v>
      </c>
      <c r="J108" s="54" t="s">
        <v>998</v>
      </c>
      <c r="K108" s="4" t="str">
        <f t="shared" si="3"/>
        <v>xVET HWT INTERMEDIATE</v>
      </c>
      <c r="L108" s="61" t="s">
        <v>1322</v>
      </c>
      <c r="M108" s="43"/>
      <c r="N108" s="53" t="s">
        <v>1015</v>
      </c>
      <c r="O108" s="54" t="s">
        <v>27</v>
      </c>
      <c r="P108" s="61" t="s">
        <v>17</v>
      </c>
      <c r="Q108" s="43" t="s">
        <v>7</v>
      </c>
      <c r="R108" s="65" t="s">
        <v>1017</v>
      </c>
    </row>
    <row r="109" spans="2:18" ht="15">
      <c r="B109" s="48">
        <v>103</v>
      </c>
      <c r="C109" s="53">
        <v>3</v>
      </c>
      <c r="D109" s="43">
        <f>IF(J109="","",COUNTIF(J$7:J109,J109))</f>
        <v>4</v>
      </c>
      <c r="E109" s="43">
        <f>IF(I109="","",COUNTIF(I$7:I109,I109))</f>
        <v>4</v>
      </c>
      <c r="F109" s="54">
        <f>IF(K109="","",COUNTIF(K$7:K109,K109))</f>
        <v>4</v>
      </c>
      <c r="G109" s="48" t="s">
        <v>1209</v>
      </c>
      <c r="H109" s="45" t="s">
        <v>847</v>
      </c>
      <c r="I109" s="61" t="s">
        <v>1123</v>
      </c>
      <c r="J109" s="54" t="s">
        <v>827</v>
      </c>
      <c r="K109" s="4" t="str">
        <f t="shared" si="3"/>
        <v>xSEN HWT INTERMEDIATE</v>
      </c>
      <c r="L109" s="61" t="s">
        <v>1323</v>
      </c>
      <c r="M109" s="43" t="s">
        <v>848</v>
      </c>
      <c r="N109" s="53" t="s">
        <v>846</v>
      </c>
      <c r="O109" s="54" t="s">
        <v>32</v>
      </c>
      <c r="P109" s="61" t="s">
        <v>14</v>
      </c>
      <c r="Q109" s="43" t="s">
        <v>7</v>
      </c>
      <c r="R109" s="65"/>
    </row>
    <row r="110" spans="2:18" ht="15">
      <c r="B110" s="48">
        <v>104</v>
      </c>
      <c r="C110" s="53">
        <v>3</v>
      </c>
      <c r="D110" s="43">
        <f>IF(J110="","",COUNTIF(J$7:J110,J110))</f>
        <v>5</v>
      </c>
      <c r="E110" s="43">
        <f>IF(I110="","",COUNTIF(I$7:I110,I110))</f>
        <v>5</v>
      </c>
      <c r="F110" s="54">
        <f>IF(K110="","",COUNTIF(K$7:K110,K110))</f>
        <v>5</v>
      </c>
      <c r="G110" s="48"/>
      <c r="H110" s="45" t="s">
        <v>850</v>
      </c>
      <c r="I110" s="61" t="s">
        <v>1123</v>
      </c>
      <c r="J110" s="54" t="s">
        <v>827</v>
      </c>
      <c r="K110" s="4" t="str">
        <f t="shared" si="3"/>
        <v>xSEN HWT INTERMEDIATE</v>
      </c>
      <c r="L110" s="61" t="s">
        <v>1324</v>
      </c>
      <c r="M110" s="43" t="s">
        <v>112</v>
      </c>
      <c r="N110" s="53" t="s">
        <v>849</v>
      </c>
      <c r="O110" s="54" t="s">
        <v>32</v>
      </c>
      <c r="P110" s="61" t="s">
        <v>379</v>
      </c>
      <c r="Q110" s="43" t="s">
        <v>7</v>
      </c>
      <c r="R110" s="65" t="s">
        <v>851</v>
      </c>
    </row>
    <row r="111" spans="2:18" ht="15">
      <c r="B111" s="48">
        <v>105</v>
      </c>
      <c r="C111" s="53">
        <v>3</v>
      </c>
      <c r="D111" s="43">
        <f>IF(J111="","",COUNTIF(J$7:J111,J111))</f>
        <v>6</v>
      </c>
      <c r="E111" s="43">
        <f>IF(I111="","",COUNTIF(I$7:I111,I111))</f>
        <v>6</v>
      </c>
      <c r="F111" s="54">
        <f>IF(K111="","",COUNTIF(K$7:K111,K111))</f>
        <v>6</v>
      </c>
      <c r="G111" s="48" t="s">
        <v>1206</v>
      </c>
      <c r="H111" s="45" t="s">
        <v>853</v>
      </c>
      <c r="I111" s="61" t="s">
        <v>1123</v>
      </c>
      <c r="J111" s="54" t="s">
        <v>827</v>
      </c>
      <c r="K111" s="4" t="str">
        <f t="shared" si="3"/>
        <v>xSEN HWT INTERMEDIATE</v>
      </c>
      <c r="L111" s="61" t="s">
        <v>1325</v>
      </c>
      <c r="M111" s="43"/>
      <c r="N111" s="53" t="s">
        <v>852</v>
      </c>
      <c r="O111" s="54" t="s">
        <v>27</v>
      </c>
      <c r="P111" s="61" t="s">
        <v>854</v>
      </c>
      <c r="Q111" s="43" t="s">
        <v>7</v>
      </c>
      <c r="R111" s="65"/>
    </row>
    <row r="112" spans="2:18" ht="15">
      <c r="B112" s="48">
        <v>106</v>
      </c>
      <c r="C112" s="53">
        <v>3</v>
      </c>
      <c r="D112" s="43">
        <f>IF(J112="","",COUNTIF(J$7:J112,J112))</f>
        <v>7</v>
      </c>
      <c r="E112" s="43">
        <f>IF(I112="","",COUNTIF(I$7:I112,I112))</f>
        <v>7</v>
      </c>
      <c r="F112" s="54">
        <f>IF(K112="","",COUNTIF(K$7:K112,K112))</f>
        <v>7</v>
      </c>
      <c r="G112" s="48"/>
      <c r="H112" s="45" t="s">
        <v>856</v>
      </c>
      <c r="I112" s="61" t="s">
        <v>1123</v>
      </c>
      <c r="J112" s="54" t="s">
        <v>827</v>
      </c>
      <c r="K112" s="4" t="str">
        <f t="shared" si="3"/>
        <v>xSEN HWT INTERMEDIATE</v>
      </c>
      <c r="L112" s="61" t="s">
        <v>1326</v>
      </c>
      <c r="M112" s="43" t="s">
        <v>331</v>
      </c>
      <c r="N112" s="53" t="s">
        <v>855</v>
      </c>
      <c r="O112" s="54" t="s">
        <v>10</v>
      </c>
      <c r="P112" s="61" t="s">
        <v>254</v>
      </c>
      <c r="Q112" s="43" t="s">
        <v>7</v>
      </c>
      <c r="R112" s="65"/>
    </row>
    <row r="113" spans="1:18" ht="15">
      <c r="A113" s="35" t="s">
        <v>1656</v>
      </c>
      <c r="B113" s="48">
        <v>107</v>
      </c>
      <c r="C113" s="53">
        <v>3</v>
      </c>
      <c r="D113" s="43">
        <f>IF(J113="","",COUNTIF(J$7:J113,J113))</f>
        <v>1</v>
      </c>
      <c r="E113" s="43">
        <f>IF(I113="","",COUNTIF(I$7:I113,I113))</f>
        <v>8</v>
      </c>
      <c r="F113" s="54">
        <f>IF(K113="","",COUNTIF(K$7:K113,K113))</f>
        <v>1</v>
      </c>
      <c r="G113" s="48"/>
      <c r="H113" s="45" t="s">
        <v>765</v>
      </c>
      <c r="I113" s="61" t="s">
        <v>1123</v>
      </c>
      <c r="J113" s="54" t="s">
        <v>763</v>
      </c>
      <c r="K113" s="4" t="str">
        <f t="shared" si="3"/>
        <v>xSEN 250 INTERMEDIATE</v>
      </c>
      <c r="L113" s="61" t="s">
        <v>1327</v>
      </c>
      <c r="M113" s="43"/>
      <c r="N113" s="53" t="s">
        <v>764</v>
      </c>
      <c r="O113" s="54" t="s">
        <v>159</v>
      </c>
      <c r="P113" s="61"/>
      <c r="Q113" s="43"/>
      <c r="R113" s="65"/>
    </row>
    <row r="114" spans="2:18" ht="15">
      <c r="B114" s="48">
        <v>108</v>
      </c>
      <c r="C114" s="53">
        <v>3</v>
      </c>
      <c r="D114" s="43">
        <f>IF(J114="","",COUNTIF(J$7:J114,J114))</f>
        <v>5</v>
      </c>
      <c r="E114" s="43">
        <f>IF(I114="","",COUNTIF(I$7:I114,I114))</f>
        <v>6</v>
      </c>
      <c r="F114" s="54">
        <f>IF(K114="","",COUNTIF(K$7:K114,K114))</f>
        <v>5</v>
      </c>
      <c r="G114" s="48"/>
      <c r="H114" s="45" t="s">
        <v>1019</v>
      </c>
      <c r="I114" s="61" t="s">
        <v>1124</v>
      </c>
      <c r="J114" s="54" t="s">
        <v>998</v>
      </c>
      <c r="K114" s="4" t="str">
        <f t="shared" si="3"/>
        <v>xVET HWT INTERMEDIATE</v>
      </c>
      <c r="L114" s="61" t="s">
        <v>1328</v>
      </c>
      <c r="M114" s="43"/>
      <c r="N114" s="53" t="s">
        <v>1018</v>
      </c>
      <c r="O114" s="54" t="s">
        <v>10</v>
      </c>
      <c r="P114" s="61" t="s">
        <v>1020</v>
      </c>
      <c r="Q114" s="43" t="s">
        <v>7</v>
      </c>
      <c r="R114" s="65"/>
    </row>
    <row r="115" spans="2:18" ht="15">
      <c r="B115" s="48">
        <v>109</v>
      </c>
      <c r="C115" s="53">
        <v>3</v>
      </c>
      <c r="D115" s="43">
        <f>IF(J115="","",COUNTIF(J$7:J115,J115))</f>
        <v>2</v>
      </c>
      <c r="E115" s="43">
        <f>IF(I115="","",COUNTIF(I$7:I115,I115))</f>
        <v>7</v>
      </c>
      <c r="F115" s="54">
        <f>IF(K115="","",COUNTIF(K$7:K115,K115))</f>
        <v>2</v>
      </c>
      <c r="G115" s="48"/>
      <c r="H115" s="45" t="s">
        <v>961</v>
      </c>
      <c r="I115" s="61" t="s">
        <v>1124</v>
      </c>
      <c r="J115" s="54" t="s">
        <v>955</v>
      </c>
      <c r="K115" s="4" t="str">
        <f t="shared" si="3"/>
        <v>xVET 250 INTERMEDIATE</v>
      </c>
      <c r="L115" s="61" t="s">
        <v>1329</v>
      </c>
      <c r="M115" s="43"/>
      <c r="N115" s="53" t="s">
        <v>960</v>
      </c>
      <c r="O115" s="54" t="s">
        <v>41</v>
      </c>
      <c r="P115" s="61" t="s">
        <v>17</v>
      </c>
      <c r="Q115" s="43" t="s">
        <v>7</v>
      </c>
      <c r="R115" s="65"/>
    </row>
    <row r="116" spans="2:18" ht="15">
      <c r="B116" s="48">
        <v>110</v>
      </c>
      <c r="C116" s="53">
        <v>3</v>
      </c>
      <c r="D116" s="43">
        <f>IF(J116="","",COUNTIF(J$7:J116,J116))</f>
        <v>6</v>
      </c>
      <c r="E116" s="43">
        <f>IF(I116="","",COUNTIF(I$7:I116,I116))</f>
        <v>14</v>
      </c>
      <c r="F116" s="54">
        <f>IF(K116="","",COUNTIF(K$7:K116,K116))</f>
        <v>5</v>
      </c>
      <c r="G116" s="48"/>
      <c r="H116" s="45" t="s">
        <v>762</v>
      </c>
      <c r="I116" s="61" t="s">
        <v>1137</v>
      </c>
      <c r="J116" s="54" t="s">
        <v>741</v>
      </c>
      <c r="K116" s="4" t="str">
        <f t="shared" si="3"/>
        <v>xSEN 250 EXPERT</v>
      </c>
      <c r="L116" s="61" t="s">
        <v>1330</v>
      </c>
      <c r="M116" s="43" t="s">
        <v>327</v>
      </c>
      <c r="N116" s="53" t="s">
        <v>761</v>
      </c>
      <c r="O116" s="54" t="s">
        <v>5</v>
      </c>
      <c r="P116" s="61" t="s">
        <v>56</v>
      </c>
      <c r="Q116" s="43" t="s">
        <v>7</v>
      </c>
      <c r="R116" s="65"/>
    </row>
    <row r="117" spans="2:18" ht="15">
      <c r="B117" s="48">
        <v>111</v>
      </c>
      <c r="C117" s="53">
        <v>3</v>
      </c>
      <c r="D117" s="43">
        <f>IF(J117="","",COUNTIF(J$7:J117,J117))</f>
        <v>8</v>
      </c>
      <c r="E117" s="43">
        <f>IF(I117="","",COUNTIF(I$7:I117,I117))</f>
        <v>9</v>
      </c>
      <c r="F117" s="54">
        <f>IF(K117="","",COUNTIF(K$7:K117,K117))</f>
        <v>8</v>
      </c>
      <c r="G117" s="48"/>
      <c r="H117" s="45" t="s">
        <v>858</v>
      </c>
      <c r="I117" s="61" t="s">
        <v>1123</v>
      </c>
      <c r="J117" s="54" t="s">
        <v>827</v>
      </c>
      <c r="K117" s="4" t="str">
        <f t="shared" si="3"/>
        <v>xSEN HWT INTERMEDIATE</v>
      </c>
      <c r="L117" s="61" t="s">
        <v>1331</v>
      </c>
      <c r="M117" s="43"/>
      <c r="N117" s="53" t="s">
        <v>857</v>
      </c>
      <c r="O117" s="54" t="s">
        <v>32</v>
      </c>
      <c r="P117" s="61" t="s">
        <v>536</v>
      </c>
      <c r="Q117" s="43" t="s">
        <v>7</v>
      </c>
      <c r="R117" s="65"/>
    </row>
    <row r="118" spans="2:18" ht="15">
      <c r="B118" s="48">
        <v>112</v>
      </c>
      <c r="C118" s="53">
        <v>3</v>
      </c>
      <c r="D118" s="43">
        <f>IF(J118="","",COUNTIF(J$7:J118,J118))</f>
        <v>7</v>
      </c>
      <c r="E118" s="43">
        <f>IF(I118="","",COUNTIF(I$7:I118,I118))</f>
        <v>13</v>
      </c>
      <c r="F118" s="54">
        <f>IF(K118="","",COUNTIF(K$7:K118,K118))</f>
      </c>
      <c r="G118" s="48" t="s">
        <v>566</v>
      </c>
      <c r="H118" s="45"/>
      <c r="I118" s="61" t="s">
        <v>1128</v>
      </c>
      <c r="J118" s="54" t="s">
        <v>539</v>
      </c>
      <c r="K118" s="4">
        <f t="shared" si="3"/>
      </c>
      <c r="L118" s="61" t="s">
        <v>1332</v>
      </c>
      <c r="M118" s="43"/>
      <c r="N118" s="53" t="s">
        <v>565</v>
      </c>
      <c r="O118" s="54" t="s">
        <v>20</v>
      </c>
      <c r="P118" s="61" t="s">
        <v>168</v>
      </c>
      <c r="Q118" s="43" t="s">
        <v>104</v>
      </c>
      <c r="R118" s="65" t="s">
        <v>567</v>
      </c>
    </row>
    <row r="119" spans="2:18" ht="15">
      <c r="B119" s="48">
        <v>113</v>
      </c>
      <c r="C119" s="53">
        <v>3</v>
      </c>
      <c r="D119" s="43">
        <f>IF(J119="","",COUNTIF(J$7:J119,J119))</f>
        <v>8</v>
      </c>
      <c r="E119" s="43">
        <f>IF(I119="","",COUNTIF(I$7:I119,I119))</f>
        <v>8</v>
      </c>
      <c r="F119" s="54">
        <f>IF(K119="","",COUNTIF(K$7:K119,K119))</f>
        <v>6</v>
      </c>
      <c r="G119" s="48"/>
      <c r="H119" s="45" t="s">
        <v>365</v>
      </c>
      <c r="I119" s="61" t="s">
        <v>1134</v>
      </c>
      <c r="J119" s="54" t="s">
        <v>333</v>
      </c>
      <c r="K119" s="4" t="str">
        <f t="shared" si="3"/>
        <v>xLWT I INTERMEDIATE</v>
      </c>
      <c r="L119" s="61" t="s">
        <v>1333</v>
      </c>
      <c r="M119" s="43" t="s">
        <v>160</v>
      </c>
      <c r="N119" s="53" t="s">
        <v>364</v>
      </c>
      <c r="O119" s="54" t="s">
        <v>159</v>
      </c>
      <c r="P119" s="61"/>
      <c r="Q119" s="43"/>
      <c r="R119" s="65"/>
    </row>
    <row r="120" spans="2:18" ht="15">
      <c r="B120" s="48">
        <v>114</v>
      </c>
      <c r="C120" s="53">
        <v>3</v>
      </c>
      <c r="D120" s="43">
        <f>IF(J120="","",COUNTIF(J$7:J120,J120))</f>
        <v>9</v>
      </c>
      <c r="E120" s="43">
        <f>IF(I120="","",COUNTIF(I$7:I120,I120))</f>
        <v>10</v>
      </c>
      <c r="F120" s="54">
        <f>IF(K120="","",COUNTIF(K$7:K120,K120))</f>
      </c>
      <c r="G120" s="48" t="s">
        <v>860</v>
      </c>
      <c r="H120" s="45"/>
      <c r="I120" s="61" t="s">
        <v>1123</v>
      </c>
      <c r="J120" s="54" t="s">
        <v>827</v>
      </c>
      <c r="K120" s="4">
        <f t="shared" si="3"/>
      </c>
      <c r="L120" s="61" t="s">
        <v>1334</v>
      </c>
      <c r="M120" s="43"/>
      <c r="N120" s="53" t="s">
        <v>859</v>
      </c>
      <c r="O120" s="54" t="s">
        <v>32</v>
      </c>
      <c r="P120" s="61" t="s">
        <v>861</v>
      </c>
      <c r="Q120" s="43" t="s">
        <v>7</v>
      </c>
      <c r="R120" s="65"/>
    </row>
    <row r="121" spans="2:18" ht="15">
      <c r="B121" s="48">
        <v>115</v>
      </c>
      <c r="C121" s="53">
        <v>3</v>
      </c>
      <c r="D121" s="43">
        <f>IF(J121="","",COUNTIF(J$7:J121,J121))</f>
        <v>8</v>
      </c>
      <c r="E121" s="43">
        <f>IF(I121="","",COUNTIF(I$7:I121,I121))</f>
        <v>14</v>
      </c>
      <c r="F121" s="54">
        <f>IF(K121="","",COUNTIF(K$7:K121,K121))</f>
        <v>7</v>
      </c>
      <c r="G121" s="48"/>
      <c r="H121" s="45" t="s">
        <v>569</v>
      </c>
      <c r="I121" s="61" t="s">
        <v>1128</v>
      </c>
      <c r="J121" s="54" t="s">
        <v>539</v>
      </c>
      <c r="K121" s="4" t="str">
        <f t="shared" si="3"/>
        <v>xMAG HWT EXPERT</v>
      </c>
      <c r="L121" s="61" t="s">
        <v>1335</v>
      </c>
      <c r="M121" s="43" t="s">
        <v>571</v>
      </c>
      <c r="N121" s="53" t="s">
        <v>568</v>
      </c>
      <c r="O121" s="54" t="s">
        <v>32</v>
      </c>
      <c r="P121" s="61" t="s">
        <v>570</v>
      </c>
      <c r="Q121" s="43" t="s">
        <v>7</v>
      </c>
      <c r="R121" s="65"/>
    </row>
    <row r="122" spans="2:18" ht="15">
      <c r="B122" s="48">
        <v>116</v>
      </c>
      <c r="C122" s="53">
        <v>3</v>
      </c>
      <c r="D122" s="43">
        <f>IF(J122="","",COUNTIF(J$7:J122,J122))</f>
        <v>9</v>
      </c>
      <c r="E122" s="43">
        <f>IF(I122="","",COUNTIF(I$7:I122,I122))</f>
        <v>9</v>
      </c>
      <c r="F122" s="54">
        <f>IF(K122="","",COUNTIF(K$7:K122,K122))</f>
        <v>7</v>
      </c>
      <c r="G122" s="48" t="s">
        <v>1193</v>
      </c>
      <c r="H122" s="45" t="s">
        <v>367</v>
      </c>
      <c r="I122" s="61" t="s">
        <v>1134</v>
      </c>
      <c r="J122" s="54" t="s">
        <v>333</v>
      </c>
      <c r="K122" s="4" t="str">
        <f t="shared" si="3"/>
        <v>xLWT I INTERMEDIATE</v>
      </c>
      <c r="L122" s="61" t="s">
        <v>1336</v>
      </c>
      <c r="M122" s="43"/>
      <c r="N122" s="53" t="s">
        <v>366</v>
      </c>
      <c r="O122" s="54" t="s">
        <v>5</v>
      </c>
      <c r="P122" s="61" t="s">
        <v>17</v>
      </c>
      <c r="Q122" s="43" t="s">
        <v>7</v>
      </c>
      <c r="R122" s="65"/>
    </row>
    <row r="123" spans="2:18" ht="15">
      <c r="B123" s="48">
        <v>117</v>
      </c>
      <c r="C123" s="53">
        <v>3</v>
      </c>
      <c r="D123" s="43">
        <f>IF(J123="","",COUNTIF(J$7:J123,J123))</f>
        <v>6</v>
      </c>
      <c r="E123" s="43">
        <f>IF(I123="","",COUNTIF(I$7:I123,I123))</f>
        <v>8</v>
      </c>
      <c r="F123" s="54">
        <f>IF(K123="","",COUNTIF(K$7:K123,K123))</f>
        <v>6</v>
      </c>
      <c r="G123" s="48"/>
      <c r="H123" s="45" t="s">
        <v>1022</v>
      </c>
      <c r="I123" s="61" t="s">
        <v>1124</v>
      </c>
      <c r="J123" s="54" t="s">
        <v>998</v>
      </c>
      <c r="K123" s="4" t="str">
        <f t="shared" si="3"/>
        <v>xVET HWT INTERMEDIATE</v>
      </c>
      <c r="L123" s="61" t="s">
        <v>1337</v>
      </c>
      <c r="M123" s="43" t="s">
        <v>156</v>
      </c>
      <c r="N123" s="53" t="s">
        <v>1021</v>
      </c>
      <c r="O123" s="54" t="s">
        <v>32</v>
      </c>
      <c r="P123" s="61" t="s">
        <v>1023</v>
      </c>
      <c r="Q123" s="43" t="s">
        <v>7</v>
      </c>
      <c r="R123" s="65"/>
    </row>
    <row r="124" spans="2:18" ht="15">
      <c r="B124" s="48">
        <v>118</v>
      </c>
      <c r="C124" s="53">
        <v>3</v>
      </c>
      <c r="D124" s="43">
        <f>IF(J124="","",COUNTIF(J$7:J124,J124))</f>
        <v>3</v>
      </c>
      <c r="E124" s="43">
        <f>IF(I124="","",COUNTIF(I$7:I124,I124))</f>
        <v>9</v>
      </c>
      <c r="F124" s="54">
        <f>IF(K124="","",COUNTIF(K$7:K124,K124))</f>
        <v>3</v>
      </c>
      <c r="G124" s="48"/>
      <c r="H124" s="45" t="s">
        <v>963</v>
      </c>
      <c r="I124" s="61" t="s">
        <v>1124</v>
      </c>
      <c r="J124" s="54" t="s">
        <v>955</v>
      </c>
      <c r="K124" s="4" t="str">
        <f t="shared" si="3"/>
        <v>xVET 250 INTERMEDIATE</v>
      </c>
      <c r="L124" s="61" t="s">
        <v>1338</v>
      </c>
      <c r="M124" s="43" t="s">
        <v>458</v>
      </c>
      <c r="N124" s="53" t="s">
        <v>962</v>
      </c>
      <c r="O124" s="54" t="s">
        <v>5</v>
      </c>
      <c r="P124" s="61" t="s">
        <v>703</v>
      </c>
      <c r="Q124" s="43" t="s">
        <v>7</v>
      </c>
      <c r="R124" s="65" t="s">
        <v>179</v>
      </c>
    </row>
    <row r="125" spans="2:18" ht="15">
      <c r="B125" s="48">
        <v>119</v>
      </c>
      <c r="C125" s="53">
        <v>3</v>
      </c>
      <c r="D125" s="43">
        <f>IF(J125="","",COUNTIF(J$7:J125,J125))</f>
        <v>6</v>
      </c>
      <c r="E125" s="43">
        <f>IF(I125="","",COUNTIF(I$7:I125,I125))</f>
        <v>6</v>
      </c>
      <c r="F125" s="54">
        <f>IF(K125="","",COUNTIF(K$7:K125,K125))</f>
        <v>6</v>
      </c>
      <c r="G125" s="48"/>
      <c r="H125" s="45" t="s">
        <v>447</v>
      </c>
      <c r="I125" s="61" t="s">
        <v>1140</v>
      </c>
      <c r="J125" s="54" t="s">
        <v>424</v>
      </c>
      <c r="K125" s="4" t="str">
        <f t="shared" si="3"/>
        <v>xLWT II INTERMEDIATE</v>
      </c>
      <c r="L125" s="61" t="s">
        <v>1339</v>
      </c>
      <c r="M125" s="43"/>
      <c r="N125" s="53" t="s">
        <v>446</v>
      </c>
      <c r="O125" s="54" t="s">
        <v>205</v>
      </c>
      <c r="P125" s="61" t="s">
        <v>33</v>
      </c>
      <c r="Q125" s="43" t="s">
        <v>7</v>
      </c>
      <c r="R125" s="65"/>
    </row>
    <row r="126" spans="2:18" ht="15">
      <c r="B126" s="48">
        <v>120</v>
      </c>
      <c r="C126" s="53">
        <v>3</v>
      </c>
      <c r="D126" s="43">
        <f>IF(J126="","",COUNTIF(J$7:J126,J126))</f>
        <v>9</v>
      </c>
      <c r="E126" s="43">
        <f>IF(I126="","",COUNTIF(I$7:I126,I126))</f>
        <v>15</v>
      </c>
      <c r="F126" s="54">
        <f>IF(K126="","",COUNTIF(K$7:K126,K126))</f>
        <v>8</v>
      </c>
      <c r="G126" s="48" t="s">
        <v>1212</v>
      </c>
      <c r="H126" s="45" t="s">
        <v>573</v>
      </c>
      <c r="I126" s="61" t="s">
        <v>1128</v>
      </c>
      <c r="J126" s="54" t="s">
        <v>539</v>
      </c>
      <c r="K126" s="4" t="str">
        <f t="shared" si="3"/>
        <v>xMAG HWT EXPERT</v>
      </c>
      <c r="L126" s="61" t="s">
        <v>1340</v>
      </c>
      <c r="M126" s="43"/>
      <c r="N126" s="53" t="s">
        <v>572</v>
      </c>
      <c r="O126" s="54" t="s">
        <v>10</v>
      </c>
      <c r="P126" s="61" t="s">
        <v>254</v>
      </c>
      <c r="Q126" s="43" t="s">
        <v>7</v>
      </c>
      <c r="R126" s="65"/>
    </row>
    <row r="127" spans="2:18" ht="15">
      <c r="B127" s="48">
        <v>121</v>
      </c>
      <c r="C127" s="53">
        <v>3</v>
      </c>
      <c r="D127" s="43">
        <f>IF(J127="","",COUNTIF(J$7:J127,J127))</f>
        <v>10</v>
      </c>
      <c r="E127" s="43">
        <f>IF(I127="","",COUNTIF(I$7:I127,I127))</f>
        <v>16</v>
      </c>
      <c r="F127" s="54">
        <f>IF(K127="","",COUNTIF(K$7:K127,K127))</f>
        <v>9</v>
      </c>
      <c r="G127" s="48"/>
      <c r="H127" s="45" t="s">
        <v>575</v>
      </c>
      <c r="I127" s="61" t="s">
        <v>1128</v>
      </c>
      <c r="J127" s="54" t="s">
        <v>539</v>
      </c>
      <c r="K127" s="4" t="str">
        <f t="shared" si="3"/>
        <v>xMAG HWT EXPERT</v>
      </c>
      <c r="L127" s="61" t="s">
        <v>1341</v>
      </c>
      <c r="M127" s="43"/>
      <c r="N127" s="53" t="s">
        <v>574</v>
      </c>
      <c r="O127" s="54" t="s">
        <v>159</v>
      </c>
      <c r="P127" s="61"/>
      <c r="Q127" s="43"/>
      <c r="R127" s="65"/>
    </row>
    <row r="128" spans="2:18" ht="15">
      <c r="B128" s="48">
        <v>122</v>
      </c>
      <c r="C128" s="53">
        <v>3</v>
      </c>
      <c r="D128" s="43">
        <f>IF(J128="","",COUNTIF(J$7:J128,J128))</f>
        <v>10</v>
      </c>
      <c r="E128" s="43">
        <f>IF(I128="","",COUNTIF(I$7:I128,I128))</f>
        <v>11</v>
      </c>
      <c r="F128" s="54">
        <f>IF(K128="","",COUNTIF(K$7:K128,K128))</f>
      </c>
      <c r="G128" s="48" t="s">
        <v>863</v>
      </c>
      <c r="H128" s="45"/>
      <c r="I128" s="61" t="s">
        <v>1123</v>
      </c>
      <c r="J128" s="54" t="s">
        <v>827</v>
      </c>
      <c r="K128" s="4">
        <f>IF(H128="","","x"&amp;J128)</f>
      </c>
      <c r="L128" s="61" t="s">
        <v>1342</v>
      </c>
      <c r="M128" s="43"/>
      <c r="N128" s="53" t="s">
        <v>862</v>
      </c>
      <c r="O128" s="54" t="s">
        <v>32</v>
      </c>
      <c r="P128" s="61" t="s">
        <v>864</v>
      </c>
      <c r="Q128" s="43" t="s">
        <v>312</v>
      </c>
      <c r="R128" s="65" t="s">
        <v>865</v>
      </c>
    </row>
    <row r="129" spans="2:18" ht="15">
      <c r="B129" s="48">
        <v>123</v>
      </c>
      <c r="C129" s="53">
        <v>3</v>
      </c>
      <c r="D129" s="43">
        <f>IF(J129="","",COUNTIF(J$7:J129,J129))</f>
        <v>7</v>
      </c>
      <c r="E129" s="43">
        <f>IF(I129="","",COUNTIF(I$7:I129,I129))</f>
        <v>10</v>
      </c>
      <c r="F129" s="54">
        <f>IF(K129="","",COUNTIF(K$7:K129,K129))</f>
        <v>7</v>
      </c>
      <c r="G129" s="48"/>
      <c r="H129" s="45" t="s">
        <v>1025</v>
      </c>
      <c r="I129" s="61" t="s">
        <v>1124</v>
      </c>
      <c r="J129" s="54" t="s">
        <v>998</v>
      </c>
      <c r="K129" s="4" t="str">
        <f>IF(H129="","","x"&amp;J129)</f>
        <v>xVET HWT INTERMEDIATE</v>
      </c>
      <c r="L129" s="61" t="s">
        <v>1343</v>
      </c>
      <c r="M129" s="43" t="s">
        <v>91</v>
      </c>
      <c r="N129" s="53" t="s">
        <v>1024</v>
      </c>
      <c r="O129" s="54" t="s">
        <v>10</v>
      </c>
      <c r="P129" s="61" t="s">
        <v>67</v>
      </c>
      <c r="Q129" s="43" t="s">
        <v>7</v>
      </c>
      <c r="R129" s="65"/>
    </row>
    <row r="130" spans="2:18" ht="15">
      <c r="B130" s="48">
        <v>124</v>
      </c>
      <c r="C130" s="53">
        <v>3</v>
      </c>
      <c r="D130" s="43">
        <f>IF(J130="","",COUNTIF(J$7:J130,J130))</f>
        <v>11</v>
      </c>
      <c r="E130" s="43">
        <f>IF(I130="","",COUNTIF(I$7:I130,I130))</f>
        <v>12</v>
      </c>
      <c r="F130" s="54">
        <f>IF(K130="","",COUNTIF(K$7:K130,K130))</f>
      </c>
      <c r="G130" s="48"/>
      <c r="H130" s="45" t="s">
        <v>835</v>
      </c>
      <c r="I130" s="61" t="s">
        <v>1123</v>
      </c>
      <c r="J130" s="54" t="s">
        <v>827</v>
      </c>
      <c r="L130" s="61" t="s">
        <v>1344</v>
      </c>
      <c r="M130" s="43" t="s">
        <v>255</v>
      </c>
      <c r="N130" s="53" t="s">
        <v>834</v>
      </c>
      <c r="O130" s="54" t="s">
        <v>5</v>
      </c>
      <c r="P130" s="61" t="s">
        <v>78</v>
      </c>
      <c r="Q130" s="43" t="s">
        <v>7</v>
      </c>
      <c r="R130" s="65" t="s">
        <v>836</v>
      </c>
    </row>
    <row r="131" spans="2:18" ht="15">
      <c r="B131" s="48">
        <v>125</v>
      </c>
      <c r="C131" s="53">
        <v>3</v>
      </c>
      <c r="D131" s="43">
        <f>IF(J131="","",COUNTIF(J$7:J131,J131))</f>
        <v>7</v>
      </c>
      <c r="E131" s="43">
        <f>IF(I131="","",COUNTIF(I$7:I131,I131))</f>
        <v>17</v>
      </c>
      <c r="F131" s="54">
        <f>IF(K131="","",COUNTIF(K$7:K131,K131))</f>
        <v>6</v>
      </c>
      <c r="G131" s="48"/>
      <c r="H131" s="45" t="s">
        <v>496</v>
      </c>
      <c r="I131" s="61" t="s">
        <v>1128</v>
      </c>
      <c r="J131" s="54" t="s">
        <v>473</v>
      </c>
      <c r="K131" s="4" t="str">
        <f aca="true" t="shared" si="4" ref="K131:K163">IF(H131="","","x"&amp;J131)</f>
        <v>xMAG 250 EXPERT</v>
      </c>
      <c r="L131" s="61" t="s">
        <v>1345</v>
      </c>
      <c r="M131" s="43"/>
      <c r="N131" s="53" t="s">
        <v>495</v>
      </c>
      <c r="O131" s="54" t="s">
        <v>10</v>
      </c>
      <c r="P131" s="61" t="s">
        <v>135</v>
      </c>
      <c r="Q131" s="43" t="s">
        <v>7</v>
      </c>
      <c r="R131" s="65"/>
    </row>
    <row r="132" spans="2:18" ht="15">
      <c r="B132" s="48"/>
      <c r="C132" s="53"/>
      <c r="D132" s="43"/>
      <c r="E132" s="43"/>
      <c r="F132" s="54"/>
      <c r="G132" s="48"/>
      <c r="H132" s="45"/>
      <c r="I132" s="61"/>
      <c r="J132" s="54"/>
      <c r="L132" s="61"/>
      <c r="M132" s="43"/>
      <c r="N132" s="53"/>
      <c r="O132" s="54"/>
      <c r="P132" s="61"/>
      <c r="Q132" s="43"/>
      <c r="R132" s="65"/>
    </row>
    <row r="133" spans="1:18" ht="15">
      <c r="A133" s="35" t="s">
        <v>1656</v>
      </c>
      <c r="B133" s="48">
        <v>126</v>
      </c>
      <c r="C133" s="53">
        <v>2</v>
      </c>
      <c r="D133" s="43">
        <f>IF(J133="","",COUNTIF(J$7:J133,J133))</f>
        <v>1</v>
      </c>
      <c r="E133" s="43">
        <f>IF(I133="","",COUNTIF(I$7:I133,I133))</f>
        <v>1</v>
      </c>
      <c r="F133" s="54">
        <f>IF(K133="","",COUNTIF(K$7:K133,K133))</f>
        <v>1</v>
      </c>
      <c r="G133" s="48"/>
      <c r="H133" s="45" t="s">
        <v>1092</v>
      </c>
      <c r="I133" s="61" t="s">
        <v>1145</v>
      </c>
      <c r="J133" s="54" t="s">
        <v>1090</v>
      </c>
      <c r="K133" s="4" t="str">
        <f t="shared" si="4"/>
        <v>xWOMEN EXPERT</v>
      </c>
      <c r="L133" s="61" t="s">
        <v>1346</v>
      </c>
      <c r="M133" s="43" t="s">
        <v>593</v>
      </c>
      <c r="N133" s="53" t="s">
        <v>1091</v>
      </c>
      <c r="O133" s="54" t="s">
        <v>32</v>
      </c>
      <c r="P133" s="61" t="s">
        <v>115</v>
      </c>
      <c r="Q133" s="43" t="s">
        <v>7</v>
      </c>
      <c r="R133" s="65"/>
    </row>
    <row r="134" spans="2:18" ht="15">
      <c r="B134" s="48">
        <v>127</v>
      </c>
      <c r="C134" s="53">
        <v>2</v>
      </c>
      <c r="D134" s="43">
        <f>IF(J134="","",COUNTIF(J$7:J134,J134))</f>
        <v>2</v>
      </c>
      <c r="E134" s="43">
        <f>IF(I134="","",COUNTIF(I$7:I134,I134))</f>
        <v>2</v>
      </c>
      <c r="F134" s="54">
        <f>IF(K134="","",COUNTIF(K$7:K134,K134))</f>
      </c>
      <c r="G134" s="48" t="s">
        <v>1094</v>
      </c>
      <c r="H134" s="45"/>
      <c r="I134" s="61" t="s">
        <v>1145</v>
      </c>
      <c r="J134" s="54" t="s">
        <v>1090</v>
      </c>
      <c r="K134" s="4">
        <f t="shared" si="4"/>
      </c>
      <c r="L134" s="61" t="s">
        <v>1347</v>
      </c>
      <c r="M134" s="43"/>
      <c r="N134" s="53" t="s">
        <v>1093</v>
      </c>
      <c r="O134" s="54" t="s">
        <v>32</v>
      </c>
      <c r="P134" s="61" t="s">
        <v>1095</v>
      </c>
      <c r="Q134" s="43" t="s">
        <v>280</v>
      </c>
      <c r="R134" s="65" t="s">
        <v>1096</v>
      </c>
    </row>
    <row r="135" spans="2:18" ht="15">
      <c r="B135" s="48">
        <v>128</v>
      </c>
      <c r="C135" s="53">
        <v>2</v>
      </c>
      <c r="D135" s="43">
        <f>IF(J135="","",COUNTIF(J$7:J135,J135))</f>
        <v>3</v>
      </c>
      <c r="E135" s="43">
        <f>IF(I135="","",COUNTIF(I$7:I135,I135))</f>
        <v>3</v>
      </c>
      <c r="F135" s="54">
        <f>IF(K135="","",COUNTIF(K$7:K135,K135))</f>
      </c>
      <c r="G135" s="48" t="s">
        <v>1098</v>
      </c>
      <c r="H135" s="45"/>
      <c r="I135" s="61" t="s">
        <v>1145</v>
      </c>
      <c r="J135" s="54" t="s">
        <v>1090</v>
      </c>
      <c r="K135" s="4">
        <f t="shared" si="4"/>
      </c>
      <c r="L135" s="61" t="s">
        <v>1348</v>
      </c>
      <c r="M135" s="43" t="s">
        <v>327</v>
      </c>
      <c r="N135" s="53" t="s">
        <v>1097</v>
      </c>
      <c r="O135" s="54" t="s">
        <v>10</v>
      </c>
      <c r="P135" s="61" t="s">
        <v>457</v>
      </c>
      <c r="Q135" s="43" t="s">
        <v>7</v>
      </c>
      <c r="R135" s="65"/>
    </row>
    <row r="136" spans="1:18" ht="15">
      <c r="A136" s="35" t="s">
        <v>1656</v>
      </c>
      <c r="B136" s="48">
        <v>129</v>
      </c>
      <c r="C136" s="53">
        <v>2</v>
      </c>
      <c r="D136" s="43">
        <f>IF(J136="","",COUNTIF(J$7:J136,J136))</f>
        <v>1</v>
      </c>
      <c r="E136" s="43">
        <f>IF(I136="","",COUNTIF(I$7:I136,I136))</f>
        <v>1</v>
      </c>
      <c r="F136" s="54">
        <f>IF(K136="","",COUNTIF(K$7:K136,K136))</f>
        <v>1</v>
      </c>
      <c r="G136" s="48"/>
      <c r="H136" s="45" t="s">
        <v>204</v>
      </c>
      <c r="I136" s="61" t="s">
        <v>1127</v>
      </c>
      <c r="J136" s="54" t="s">
        <v>186</v>
      </c>
      <c r="K136" s="4" t="str">
        <f t="shared" si="4"/>
        <v>xHWT NOVICE</v>
      </c>
      <c r="L136" s="61" t="s">
        <v>1349</v>
      </c>
      <c r="M136" s="43"/>
      <c r="N136" s="53" t="s">
        <v>203</v>
      </c>
      <c r="O136" s="54" t="s">
        <v>205</v>
      </c>
      <c r="P136" s="61" t="s">
        <v>206</v>
      </c>
      <c r="Q136" s="43" t="s">
        <v>7</v>
      </c>
      <c r="R136" s="65"/>
    </row>
    <row r="137" spans="1:18" ht="15">
      <c r="A137" s="35" t="s">
        <v>1656</v>
      </c>
      <c r="B137" s="48">
        <v>130</v>
      </c>
      <c r="C137" s="53">
        <v>2</v>
      </c>
      <c r="D137" s="43">
        <f>IF(J137="","",COUNTIF(J$7:J137,J137))</f>
        <v>1</v>
      </c>
      <c r="E137" s="43">
        <f>IF(I137="","",COUNTIF(I$7:I137,I137))</f>
        <v>1</v>
      </c>
      <c r="F137" s="54">
        <f>IF(K137="","",COUNTIF(K$7:K137,K137))</f>
        <v>1</v>
      </c>
      <c r="G137" s="48"/>
      <c r="H137" s="45" t="s">
        <v>1050</v>
      </c>
      <c r="I137" s="61" t="s">
        <v>1125</v>
      </c>
      <c r="J137" s="54" t="s">
        <v>1028</v>
      </c>
      <c r="K137" s="4" t="str">
        <f t="shared" si="4"/>
        <v>xVET HWT NOVICE</v>
      </c>
      <c r="L137" s="61" t="s">
        <v>1350</v>
      </c>
      <c r="M137" s="43"/>
      <c r="N137" s="53" t="s">
        <v>1049</v>
      </c>
      <c r="O137" s="54" t="s">
        <v>10</v>
      </c>
      <c r="P137" s="61" t="s">
        <v>1051</v>
      </c>
      <c r="Q137" s="43" t="s">
        <v>7</v>
      </c>
      <c r="R137" s="65"/>
    </row>
    <row r="138" spans="1:18" ht="15">
      <c r="A138" s="35" t="s">
        <v>1656</v>
      </c>
      <c r="B138" s="48">
        <v>131</v>
      </c>
      <c r="C138" s="53">
        <v>2</v>
      </c>
      <c r="D138" s="43">
        <f>IF(J138="","",COUNTIF(J$7:J138,J138))</f>
        <v>2</v>
      </c>
      <c r="E138" s="43">
        <f>IF(I138="","",COUNTIF(I$7:I138,I138))</f>
        <v>2</v>
      </c>
      <c r="F138" s="54">
        <f>IF(K138="","",COUNTIF(K$7:K138,K138))</f>
      </c>
      <c r="G138" s="48" t="s">
        <v>208</v>
      </c>
      <c r="H138" s="45"/>
      <c r="I138" s="61" t="s">
        <v>1127</v>
      </c>
      <c r="J138" s="54" t="s">
        <v>186</v>
      </c>
      <c r="K138" s="4">
        <f t="shared" si="4"/>
      </c>
      <c r="L138" s="61" t="s">
        <v>1351</v>
      </c>
      <c r="M138" s="43"/>
      <c r="N138" s="53" t="s">
        <v>207</v>
      </c>
      <c r="O138" s="54" t="s">
        <v>20</v>
      </c>
      <c r="P138" s="61" t="s">
        <v>216</v>
      </c>
      <c r="Q138" s="43" t="s">
        <v>7</v>
      </c>
      <c r="R138" s="65"/>
    </row>
    <row r="139" spans="1:18" ht="15">
      <c r="A139" s="35" t="s">
        <v>1656</v>
      </c>
      <c r="B139" s="48">
        <v>132</v>
      </c>
      <c r="C139" s="53">
        <v>2</v>
      </c>
      <c r="D139" s="43">
        <f>IF(J139="","",COUNTIF(J$7:J139,J139))</f>
        <v>2</v>
      </c>
      <c r="E139" s="43">
        <f>IF(I139="","",COUNTIF(I$7:I139,I139))</f>
        <v>2</v>
      </c>
      <c r="F139" s="54">
        <f>IF(K139="","",COUNTIF(K$7:K139,K139))</f>
        <v>2</v>
      </c>
      <c r="G139" s="48"/>
      <c r="H139" s="45" t="s">
        <v>1053</v>
      </c>
      <c r="I139" s="61" t="s">
        <v>1125</v>
      </c>
      <c r="J139" s="54" t="s">
        <v>1028</v>
      </c>
      <c r="K139" s="4" t="str">
        <f t="shared" si="4"/>
        <v>xVET HWT NOVICE</v>
      </c>
      <c r="L139" s="61" t="s">
        <v>1352</v>
      </c>
      <c r="M139" s="43"/>
      <c r="N139" s="53" t="s">
        <v>1052</v>
      </c>
      <c r="O139" s="54" t="s">
        <v>32</v>
      </c>
      <c r="P139" s="61" t="s">
        <v>1054</v>
      </c>
      <c r="Q139" s="43" t="s">
        <v>7</v>
      </c>
      <c r="R139" s="65"/>
    </row>
    <row r="140" spans="2:18" ht="15">
      <c r="B140" s="48">
        <v>133</v>
      </c>
      <c r="C140" s="53">
        <v>2</v>
      </c>
      <c r="D140" s="43">
        <f>IF(J140="","",COUNTIF(J$7:J140,J140))</f>
        <v>3</v>
      </c>
      <c r="E140" s="43">
        <f>IF(I140="","",COUNTIF(I$7:I140,I140))</f>
        <v>3</v>
      </c>
      <c r="F140" s="54">
        <f>IF(K140="","",COUNTIF(K$7:K140,K140))</f>
        <v>2</v>
      </c>
      <c r="G140" s="48"/>
      <c r="H140" s="45" t="s">
        <v>210</v>
      </c>
      <c r="I140" s="61" t="s">
        <v>1127</v>
      </c>
      <c r="J140" s="54" t="s">
        <v>186</v>
      </c>
      <c r="K140" s="4" t="str">
        <f t="shared" si="4"/>
        <v>xHWT NOVICE</v>
      </c>
      <c r="L140" s="61" t="s">
        <v>1353</v>
      </c>
      <c r="M140" s="43"/>
      <c r="N140" s="53" t="s">
        <v>209</v>
      </c>
      <c r="O140" s="54" t="s">
        <v>5</v>
      </c>
      <c r="P140" s="61" t="s">
        <v>212</v>
      </c>
      <c r="Q140" s="43" t="s">
        <v>7</v>
      </c>
      <c r="R140" s="65" t="s">
        <v>213</v>
      </c>
    </row>
    <row r="141" spans="1:18" ht="15">
      <c r="A141" s="35" t="s">
        <v>1656</v>
      </c>
      <c r="B141" s="48">
        <v>134</v>
      </c>
      <c r="C141" s="53">
        <v>2</v>
      </c>
      <c r="D141" s="43">
        <f>IF(J141="","",COUNTIF(J$7:J141,J141))</f>
        <v>1</v>
      </c>
      <c r="E141" s="43">
        <f>IF(I141="","",COUNTIF(I$7:I141,I141))</f>
        <v>1</v>
      </c>
      <c r="F141" s="54">
        <f>IF(K141="","",COUNTIF(K$7:K141,K141))</f>
        <v>1</v>
      </c>
      <c r="G141" s="48"/>
      <c r="H141" s="45" t="s">
        <v>388</v>
      </c>
      <c r="I141" s="61" t="s">
        <v>1132</v>
      </c>
      <c r="J141" s="54" t="s">
        <v>370</v>
      </c>
      <c r="K141" s="4" t="str">
        <f t="shared" si="4"/>
        <v>xLWT I NOVICE</v>
      </c>
      <c r="L141" s="61" t="s">
        <v>1354</v>
      </c>
      <c r="M141" s="43"/>
      <c r="N141" s="53" t="s">
        <v>387</v>
      </c>
      <c r="O141" s="54" t="s">
        <v>32</v>
      </c>
      <c r="P141" s="61" t="s">
        <v>292</v>
      </c>
      <c r="Q141" s="43" t="s">
        <v>7</v>
      </c>
      <c r="R141" s="65" t="s">
        <v>389</v>
      </c>
    </row>
    <row r="142" spans="2:18" ht="15">
      <c r="B142" s="48">
        <v>135</v>
      </c>
      <c r="C142" s="53">
        <v>2</v>
      </c>
      <c r="D142" s="43">
        <f>IF(J142="","",COUNTIF(J$7:J142,J142))</f>
        <v>4</v>
      </c>
      <c r="E142" s="43">
        <f>IF(I142="","",COUNTIF(I$7:I142,I142))</f>
        <v>4</v>
      </c>
      <c r="F142" s="54">
        <f>IF(K142="","",COUNTIF(K$7:K142,K142))</f>
      </c>
      <c r="G142" s="48" t="s">
        <v>215</v>
      </c>
      <c r="H142" s="45"/>
      <c r="I142" s="61" t="s">
        <v>1127</v>
      </c>
      <c r="J142" s="54" t="s">
        <v>186</v>
      </c>
      <c r="K142" s="4">
        <f t="shared" si="4"/>
      </c>
      <c r="L142" s="61" t="s">
        <v>1355</v>
      </c>
      <c r="M142" s="43"/>
      <c r="N142" s="53" t="s">
        <v>214</v>
      </c>
      <c r="O142" s="54" t="s">
        <v>10</v>
      </c>
      <c r="P142" s="61" t="s">
        <v>216</v>
      </c>
      <c r="Q142" s="43" t="s">
        <v>7</v>
      </c>
      <c r="R142" s="65"/>
    </row>
    <row r="143" spans="2:18" ht="15">
      <c r="B143" s="48">
        <v>136</v>
      </c>
      <c r="C143" s="53">
        <v>2</v>
      </c>
      <c r="D143" s="43">
        <f>IF(J143="","",COUNTIF(J$7:J143,J143))</f>
        <v>3</v>
      </c>
      <c r="E143" s="43">
        <f>IF(I143="","",COUNTIF(I$7:I143,I143))</f>
        <v>3</v>
      </c>
      <c r="F143" s="54">
        <f>IF(K143="","",COUNTIF(K$7:K143,K143))</f>
        <v>3</v>
      </c>
      <c r="G143" s="48" t="s">
        <v>1202</v>
      </c>
      <c r="H143" s="45" t="s">
        <v>1056</v>
      </c>
      <c r="I143" s="61" t="s">
        <v>1125</v>
      </c>
      <c r="J143" s="54" t="s">
        <v>1028</v>
      </c>
      <c r="K143" s="4" t="str">
        <f t="shared" si="4"/>
        <v>xVET HWT NOVICE</v>
      </c>
      <c r="L143" s="61" t="s">
        <v>1356</v>
      </c>
      <c r="M143" s="43"/>
      <c r="N143" s="53" t="s">
        <v>1055</v>
      </c>
      <c r="O143" s="54" t="s">
        <v>5</v>
      </c>
      <c r="P143" s="61" t="s">
        <v>422</v>
      </c>
      <c r="Q143" s="43" t="s">
        <v>7</v>
      </c>
      <c r="R143" s="65" t="s">
        <v>1057</v>
      </c>
    </row>
    <row r="144" spans="1:18" ht="15">
      <c r="A144" s="35" t="s">
        <v>1656</v>
      </c>
      <c r="B144" s="48">
        <v>137</v>
      </c>
      <c r="C144" s="53">
        <v>2</v>
      </c>
      <c r="D144" s="43">
        <f>IF(J144="","",COUNTIF(J$7:J144,J144))</f>
        <v>1</v>
      </c>
      <c r="E144" s="43">
        <f>IF(I144="","",COUNTIF(I$7:I144,I144))</f>
        <v>1</v>
      </c>
      <c r="F144" s="54">
        <f>IF(K144="","",COUNTIF(K$7:K144,K144))</f>
        <v>1</v>
      </c>
      <c r="G144" s="48"/>
      <c r="H144" s="45" t="s">
        <v>518</v>
      </c>
      <c r="I144" s="61" t="s">
        <v>1135</v>
      </c>
      <c r="J144" s="54" t="s">
        <v>511</v>
      </c>
      <c r="K144" s="4" t="str">
        <f t="shared" si="4"/>
        <v>xMAG 250 INTERMEDIATE</v>
      </c>
      <c r="L144" s="61" t="s">
        <v>1357</v>
      </c>
      <c r="M144" s="43" t="s">
        <v>458</v>
      </c>
      <c r="N144" s="53" t="s">
        <v>517</v>
      </c>
      <c r="O144" s="54" t="s">
        <v>32</v>
      </c>
      <c r="P144" s="61" t="s">
        <v>457</v>
      </c>
      <c r="Q144" s="43" t="s">
        <v>7</v>
      </c>
      <c r="R144" s="65"/>
    </row>
    <row r="145" spans="2:18" ht="15">
      <c r="B145" s="48">
        <v>138</v>
      </c>
      <c r="C145" s="53">
        <v>2</v>
      </c>
      <c r="D145" s="43">
        <f>IF(J145="","",COUNTIF(J$7:J145,J145))</f>
        <v>2</v>
      </c>
      <c r="E145" s="43">
        <f>IF(I145="","",COUNTIF(I$7:I145,I145))</f>
        <v>2</v>
      </c>
      <c r="F145" s="54">
        <f>IF(K145="","",COUNTIF(K$7:K145,K145))</f>
        <v>2</v>
      </c>
      <c r="G145" s="48"/>
      <c r="H145" s="45" t="s">
        <v>520</v>
      </c>
      <c r="I145" s="61" t="s">
        <v>1135</v>
      </c>
      <c r="J145" s="54" t="s">
        <v>511</v>
      </c>
      <c r="K145" s="4" t="str">
        <f t="shared" si="4"/>
        <v>xMAG 250 INTERMEDIATE</v>
      </c>
      <c r="L145" s="61" t="s">
        <v>1358</v>
      </c>
      <c r="M145" s="43" t="s">
        <v>255</v>
      </c>
      <c r="N145" s="53" t="s">
        <v>519</v>
      </c>
      <c r="O145" s="54" t="s">
        <v>5</v>
      </c>
      <c r="P145" s="61" t="s">
        <v>521</v>
      </c>
      <c r="Q145" s="43" t="s">
        <v>7</v>
      </c>
      <c r="R145" s="65"/>
    </row>
    <row r="146" spans="1:18" ht="15">
      <c r="A146" s="35" t="s">
        <v>1656</v>
      </c>
      <c r="B146" s="48">
        <v>139</v>
      </c>
      <c r="C146" s="53">
        <v>2</v>
      </c>
      <c r="D146" s="43">
        <f>IF(J146="","",COUNTIF(J$7:J146,J146))</f>
        <v>1</v>
      </c>
      <c r="E146" s="43">
        <f>IF(I146="","",COUNTIF(I$7:I146,I146))</f>
        <v>3</v>
      </c>
      <c r="F146" s="54">
        <f>IF(K146="","",COUNTIF(K$7:K146,K146))</f>
        <v>1</v>
      </c>
      <c r="G146" s="48"/>
      <c r="H146" s="45" t="s">
        <v>592</v>
      </c>
      <c r="I146" s="61" t="s">
        <v>1135</v>
      </c>
      <c r="J146" s="54" t="s">
        <v>581</v>
      </c>
      <c r="K146" s="4" t="str">
        <f t="shared" si="4"/>
        <v>xMAG HWT INTERMEDIATE</v>
      </c>
      <c r="L146" s="61" t="s">
        <v>1359</v>
      </c>
      <c r="M146" s="43" t="s">
        <v>593</v>
      </c>
      <c r="N146" s="53" t="s">
        <v>591</v>
      </c>
      <c r="O146" s="54" t="s">
        <v>32</v>
      </c>
      <c r="P146" s="61" t="s">
        <v>115</v>
      </c>
      <c r="Q146" s="43" t="s">
        <v>7</v>
      </c>
      <c r="R146" s="65" t="s">
        <v>594</v>
      </c>
    </row>
    <row r="147" spans="2:18" ht="15">
      <c r="B147" s="48">
        <v>140</v>
      </c>
      <c r="C147" s="53">
        <v>2</v>
      </c>
      <c r="D147" s="43">
        <f>IF(J147="","",COUNTIF(J$7:J147,J147))</f>
        <v>5</v>
      </c>
      <c r="E147" s="43">
        <f>IF(I147="","",COUNTIF(I$7:I147,I147))</f>
        <v>5</v>
      </c>
      <c r="F147" s="54">
        <f>IF(K147="","",COUNTIF(K$7:K147,K147))</f>
        <v>3</v>
      </c>
      <c r="G147" s="48"/>
      <c r="H147" s="45" t="s">
        <v>218</v>
      </c>
      <c r="I147" s="61" t="s">
        <v>1127</v>
      </c>
      <c r="J147" s="54" t="s">
        <v>186</v>
      </c>
      <c r="K147" s="4" t="str">
        <f t="shared" si="4"/>
        <v>xHWT NOVICE</v>
      </c>
      <c r="L147" s="61" t="s">
        <v>1360</v>
      </c>
      <c r="M147" s="43" t="s">
        <v>220</v>
      </c>
      <c r="N147" s="53" t="s">
        <v>217</v>
      </c>
      <c r="O147" s="54" t="s">
        <v>32</v>
      </c>
      <c r="P147" s="61" t="s">
        <v>219</v>
      </c>
      <c r="Q147" s="43" t="s">
        <v>7</v>
      </c>
      <c r="R147" s="65"/>
    </row>
    <row r="148" spans="1:18" ht="15">
      <c r="A148" s="35" t="s">
        <v>1656</v>
      </c>
      <c r="B148" s="48">
        <v>141</v>
      </c>
      <c r="C148" s="53">
        <v>2</v>
      </c>
      <c r="D148" s="43">
        <f>IF(J148="","",COUNTIF(J$7:J148,J148))</f>
        <v>2</v>
      </c>
      <c r="E148" s="43">
        <f>IF(I148="","",COUNTIF(I$7:I148,I148))</f>
        <v>2</v>
      </c>
      <c r="F148" s="54">
        <f>IF(K148="","",COUNTIF(K$7:K148,K148))</f>
        <v>2</v>
      </c>
      <c r="G148" s="48"/>
      <c r="H148" s="45" t="s">
        <v>391</v>
      </c>
      <c r="I148" s="61" t="s">
        <v>1132</v>
      </c>
      <c r="J148" s="54" t="s">
        <v>370</v>
      </c>
      <c r="K148" s="4" t="str">
        <f t="shared" si="4"/>
        <v>xLWT I NOVICE</v>
      </c>
      <c r="L148" s="61" t="s">
        <v>1361</v>
      </c>
      <c r="M148" s="43" t="s">
        <v>327</v>
      </c>
      <c r="N148" s="53" t="s">
        <v>390</v>
      </c>
      <c r="O148" s="54" t="s">
        <v>10</v>
      </c>
      <c r="P148" s="61" t="s">
        <v>192</v>
      </c>
      <c r="Q148" s="43" t="s">
        <v>7</v>
      </c>
      <c r="R148" s="65"/>
    </row>
    <row r="149" spans="2:18" ht="15">
      <c r="B149" s="48">
        <v>142</v>
      </c>
      <c r="C149" s="53">
        <v>2</v>
      </c>
      <c r="D149" s="43">
        <f>IF(J149="","",COUNTIF(J$7:J149,J149))</f>
        <v>6</v>
      </c>
      <c r="E149" s="43">
        <f>IF(I149="","",COUNTIF(I$7:I149,I149))</f>
        <v>6</v>
      </c>
      <c r="F149" s="54">
        <f>IF(K149="","",COUNTIF(K$7:K149,K149))</f>
        <v>4</v>
      </c>
      <c r="G149" s="48"/>
      <c r="H149" s="45" t="s">
        <v>221</v>
      </c>
      <c r="I149" s="61" t="s">
        <v>1127</v>
      </c>
      <c r="J149" s="54" t="s">
        <v>186</v>
      </c>
      <c r="K149" s="4" t="str">
        <f t="shared" si="4"/>
        <v>xHWT NOVICE</v>
      </c>
      <c r="L149" s="61" t="s">
        <v>1362</v>
      </c>
      <c r="M149" s="43"/>
      <c r="N149" s="53"/>
      <c r="O149" s="54" t="s">
        <v>5</v>
      </c>
      <c r="P149" s="61" t="s">
        <v>17</v>
      </c>
      <c r="Q149" s="43" t="s">
        <v>7</v>
      </c>
      <c r="R149" s="65" t="s">
        <v>222</v>
      </c>
    </row>
    <row r="150" spans="2:18" ht="15">
      <c r="B150" s="48">
        <v>143</v>
      </c>
      <c r="C150" s="53">
        <v>2</v>
      </c>
      <c r="D150" s="43">
        <f>IF(J150="","",COUNTIF(J$7:J150,J150))</f>
        <v>7</v>
      </c>
      <c r="E150" s="43">
        <f>IF(I150="","",COUNTIF(I$7:I150,I150))</f>
        <v>7</v>
      </c>
      <c r="F150" s="54">
        <f>IF(K150="","",COUNTIF(K$7:K150,K150))</f>
        <v>5</v>
      </c>
      <c r="G150" s="48"/>
      <c r="H150" s="45" t="s">
        <v>224</v>
      </c>
      <c r="I150" s="61" t="s">
        <v>1127</v>
      </c>
      <c r="J150" s="54" t="s">
        <v>186</v>
      </c>
      <c r="K150" s="4" t="str">
        <f t="shared" si="4"/>
        <v>xHWT NOVICE</v>
      </c>
      <c r="L150" s="61" t="s">
        <v>1363</v>
      </c>
      <c r="M150" s="43"/>
      <c r="N150" s="53" t="s">
        <v>223</v>
      </c>
      <c r="O150" s="54" t="s">
        <v>5</v>
      </c>
      <c r="P150" s="61" t="s">
        <v>111</v>
      </c>
      <c r="Q150" s="43" t="s">
        <v>7</v>
      </c>
      <c r="R150" s="65"/>
    </row>
    <row r="151" spans="2:18" ht="15">
      <c r="B151" s="48">
        <v>144</v>
      </c>
      <c r="C151" s="53">
        <v>2</v>
      </c>
      <c r="D151" s="43">
        <f>IF(J151="","",COUNTIF(J$7:J151,J151))</f>
        <v>3</v>
      </c>
      <c r="E151" s="43">
        <f>IF(I151="","",COUNTIF(I$7:I151,I151))</f>
        <v>3</v>
      </c>
      <c r="F151" s="54">
        <f>IF(K151="","",COUNTIF(K$7:K151,K151))</f>
        <v>3</v>
      </c>
      <c r="G151" s="48"/>
      <c r="H151" s="45" t="s">
        <v>393</v>
      </c>
      <c r="I151" s="61" t="s">
        <v>1132</v>
      </c>
      <c r="J151" s="54" t="s">
        <v>370</v>
      </c>
      <c r="K151" s="4" t="str">
        <f t="shared" si="4"/>
        <v>xLWT I NOVICE</v>
      </c>
      <c r="L151" s="61" t="s">
        <v>1364</v>
      </c>
      <c r="M151" s="43"/>
      <c r="N151" s="53" t="s">
        <v>392</v>
      </c>
      <c r="O151" s="54" t="s">
        <v>10</v>
      </c>
      <c r="P151" s="61" t="s">
        <v>394</v>
      </c>
      <c r="Q151" s="43" t="s">
        <v>7</v>
      </c>
      <c r="R151" s="65" t="s">
        <v>395</v>
      </c>
    </row>
    <row r="152" spans="1:18" ht="15">
      <c r="A152" s="35" t="s">
        <v>1656</v>
      </c>
      <c r="B152" s="48">
        <v>145</v>
      </c>
      <c r="C152" s="53">
        <v>2</v>
      </c>
      <c r="D152" s="43">
        <f>IF(J152="","",COUNTIF(J$7:J152,J152))</f>
        <v>2</v>
      </c>
      <c r="E152" s="43">
        <f>IF(I152="","",COUNTIF(I$7:I152,I152))</f>
        <v>4</v>
      </c>
      <c r="F152" s="54">
        <f>IF(K152="","",COUNTIF(K$7:K152,K152))</f>
        <v>2</v>
      </c>
      <c r="G152" s="48"/>
      <c r="H152" s="45" t="s">
        <v>596</v>
      </c>
      <c r="I152" s="61" t="s">
        <v>1135</v>
      </c>
      <c r="J152" s="54" t="s">
        <v>581</v>
      </c>
      <c r="K152" s="4" t="str">
        <f t="shared" si="4"/>
        <v>xMAG HWT INTERMEDIATE</v>
      </c>
      <c r="L152" s="61" t="s">
        <v>1365</v>
      </c>
      <c r="M152" s="43" t="s">
        <v>373</v>
      </c>
      <c r="N152" s="53" t="s">
        <v>595</v>
      </c>
      <c r="O152" s="54" t="s">
        <v>32</v>
      </c>
      <c r="P152" s="61" t="s">
        <v>597</v>
      </c>
      <c r="Q152" s="43" t="s">
        <v>7</v>
      </c>
      <c r="R152" s="65" t="s">
        <v>598</v>
      </c>
    </row>
    <row r="153" spans="2:18" ht="15">
      <c r="B153" s="48">
        <v>146</v>
      </c>
      <c r="C153" s="53">
        <v>2</v>
      </c>
      <c r="D153" s="43">
        <f>IF(J153="","",COUNTIF(J$7:J153,J153))</f>
        <v>4</v>
      </c>
      <c r="E153" s="43">
        <f>IF(I153="","",COUNTIF(I$7:I153,I153))</f>
        <v>4</v>
      </c>
      <c r="F153" s="54">
        <f>IF(K153="","",COUNTIF(K$7:K153,K153))</f>
        <v>4</v>
      </c>
      <c r="G153" s="48"/>
      <c r="H153" s="45" t="s">
        <v>1059</v>
      </c>
      <c r="I153" s="61" t="s">
        <v>1125</v>
      </c>
      <c r="J153" s="54" t="s">
        <v>1028</v>
      </c>
      <c r="K153" s="4" t="str">
        <f t="shared" si="4"/>
        <v>xVET HWT NOVICE</v>
      </c>
      <c r="L153" s="61" t="s">
        <v>1366</v>
      </c>
      <c r="M153" s="43"/>
      <c r="N153" s="53" t="s">
        <v>1058</v>
      </c>
      <c r="O153" s="54" t="s">
        <v>10</v>
      </c>
      <c r="P153" s="61" t="s">
        <v>189</v>
      </c>
      <c r="Q153" s="43" t="s">
        <v>7</v>
      </c>
      <c r="R153" s="65" t="s">
        <v>1060</v>
      </c>
    </row>
    <row r="154" spans="2:18" ht="15">
      <c r="B154" s="48">
        <v>147</v>
      </c>
      <c r="C154" s="53">
        <v>2</v>
      </c>
      <c r="D154" s="43">
        <f>IF(J154="","",COUNTIF(J$7:J154,J154))</f>
        <v>4</v>
      </c>
      <c r="E154" s="43">
        <f>IF(I154="","",COUNTIF(I$7:I154,I154))</f>
        <v>4</v>
      </c>
      <c r="F154" s="54">
        <f>IF(K154="","",COUNTIF(K$7:K154,K154))</f>
        <v>2</v>
      </c>
      <c r="G154" s="48"/>
      <c r="H154" s="45" t="s">
        <v>1100</v>
      </c>
      <c r="I154" s="61" t="s">
        <v>1145</v>
      </c>
      <c r="J154" s="54" t="s">
        <v>1090</v>
      </c>
      <c r="K154" s="4" t="str">
        <f t="shared" si="4"/>
        <v>xWOMEN EXPERT</v>
      </c>
      <c r="L154" s="61" t="s">
        <v>1367</v>
      </c>
      <c r="M154" s="43"/>
      <c r="N154" s="53" t="s">
        <v>1099</v>
      </c>
      <c r="O154" s="54" t="s">
        <v>32</v>
      </c>
      <c r="P154" s="61" t="s">
        <v>292</v>
      </c>
      <c r="Q154" s="43" t="s">
        <v>7</v>
      </c>
      <c r="R154" s="65" t="s">
        <v>1101</v>
      </c>
    </row>
    <row r="155" spans="2:18" ht="15">
      <c r="B155" s="48">
        <v>148</v>
      </c>
      <c r="C155" s="53">
        <v>2</v>
      </c>
      <c r="D155" s="43">
        <f>IF(J155="","",COUNTIF(J$7:J155,J155))</f>
        <v>8</v>
      </c>
      <c r="E155" s="43">
        <f>IF(I155="","",COUNTIF(I$7:I155,I155))</f>
        <v>8</v>
      </c>
      <c r="F155" s="54">
        <f>IF(K155="","",COUNTIF(K$7:K155,K155))</f>
      </c>
      <c r="G155" s="48" t="s">
        <v>226</v>
      </c>
      <c r="H155" s="45"/>
      <c r="I155" s="61" t="s">
        <v>1127</v>
      </c>
      <c r="J155" s="54" t="s">
        <v>186</v>
      </c>
      <c r="K155" s="4">
        <f t="shared" si="4"/>
      </c>
      <c r="L155" s="61" t="s">
        <v>1368</v>
      </c>
      <c r="M155" s="43" t="s">
        <v>112</v>
      </c>
      <c r="N155" s="53" t="s">
        <v>225</v>
      </c>
      <c r="O155" s="54" t="s">
        <v>32</v>
      </c>
      <c r="P155" s="61" t="s">
        <v>111</v>
      </c>
      <c r="Q155" s="43" t="s">
        <v>7</v>
      </c>
      <c r="R155" s="65" t="s">
        <v>227</v>
      </c>
    </row>
    <row r="156" spans="2:18" ht="15">
      <c r="B156" s="48">
        <v>149</v>
      </c>
      <c r="C156" s="53">
        <v>2</v>
      </c>
      <c r="D156" s="43">
        <f>IF(J156="","",COUNTIF(J$7:J156,J156))</f>
        <v>9</v>
      </c>
      <c r="E156" s="43">
        <f>IF(I156="","",COUNTIF(I$7:I156,I156))</f>
        <v>9</v>
      </c>
      <c r="F156" s="54">
        <f>IF(K156="","",COUNTIF(K$7:K156,K156))</f>
      </c>
      <c r="G156" s="48" t="s">
        <v>229</v>
      </c>
      <c r="H156" s="45"/>
      <c r="I156" s="61" t="s">
        <v>1127</v>
      </c>
      <c r="J156" s="54" t="s">
        <v>186</v>
      </c>
      <c r="K156" s="4">
        <f t="shared" si="4"/>
      </c>
      <c r="L156" s="61" t="s">
        <v>1369</v>
      </c>
      <c r="M156" s="43"/>
      <c r="N156" s="53" t="s">
        <v>228</v>
      </c>
      <c r="O156" s="54" t="s">
        <v>10</v>
      </c>
      <c r="P156" s="61" t="s">
        <v>97</v>
      </c>
      <c r="Q156" s="43" t="s">
        <v>83</v>
      </c>
      <c r="R156" s="65"/>
    </row>
    <row r="157" spans="2:18" ht="15">
      <c r="B157" s="48">
        <v>150</v>
      </c>
      <c r="C157" s="53">
        <v>2</v>
      </c>
      <c r="D157" s="43">
        <f>IF(J157="","",COUNTIF(J$7:J157,J157))</f>
        <v>3</v>
      </c>
      <c r="E157" s="43">
        <f>IF(I157="","",COUNTIF(I$7:I157,I157))</f>
        <v>5</v>
      </c>
      <c r="F157" s="54">
        <f>IF(K157="","",COUNTIF(K$7:K157,K157))</f>
        <v>3</v>
      </c>
      <c r="G157" s="48" t="s">
        <v>1184</v>
      </c>
      <c r="H157" s="45" t="s">
        <v>583</v>
      </c>
      <c r="I157" s="61" t="s">
        <v>1135</v>
      </c>
      <c r="J157" s="54" t="s">
        <v>581</v>
      </c>
      <c r="K157" s="4" t="str">
        <f t="shared" si="4"/>
        <v>xMAG HWT INTERMEDIATE</v>
      </c>
      <c r="L157" s="61" t="s">
        <v>1370</v>
      </c>
      <c r="M157" s="43"/>
      <c r="N157" s="53" t="s">
        <v>582</v>
      </c>
      <c r="O157" s="54" t="s">
        <v>5</v>
      </c>
      <c r="P157" s="61" t="s">
        <v>1219</v>
      </c>
      <c r="Q157" s="43" t="s">
        <v>7</v>
      </c>
      <c r="R157" s="65"/>
    </row>
    <row r="158" spans="2:18" ht="15">
      <c r="B158" s="48">
        <v>151</v>
      </c>
      <c r="C158" s="53">
        <v>2</v>
      </c>
      <c r="D158" s="43">
        <f>IF(J158="","",COUNTIF(J$7:J158,J158))</f>
        <v>5</v>
      </c>
      <c r="E158" s="43">
        <f>IF(I158="","",COUNTIF(I$7:I158,I158))</f>
        <v>5</v>
      </c>
      <c r="F158" s="54">
        <f>IF(K158="","",COUNTIF(K$7:K158,K158))</f>
      </c>
      <c r="G158" s="48" t="s">
        <v>1062</v>
      </c>
      <c r="H158" s="45"/>
      <c r="I158" s="61" t="s">
        <v>1125</v>
      </c>
      <c r="J158" s="54" t="s">
        <v>1028</v>
      </c>
      <c r="K158" s="4">
        <f t="shared" si="4"/>
      </c>
      <c r="L158" s="61" t="s">
        <v>1371</v>
      </c>
      <c r="M158" s="43"/>
      <c r="N158" s="53" t="s">
        <v>1061</v>
      </c>
      <c r="O158" s="54" t="s">
        <v>20</v>
      </c>
      <c r="P158" s="61" t="s">
        <v>1063</v>
      </c>
      <c r="Q158" s="43" t="s">
        <v>7</v>
      </c>
      <c r="R158" s="65"/>
    </row>
    <row r="159" spans="2:18" ht="15">
      <c r="B159" s="48">
        <v>152</v>
      </c>
      <c r="C159" s="53">
        <v>2</v>
      </c>
      <c r="D159" s="43">
        <f>IF(J159="","",COUNTIF(J$7:J159,J159))</f>
        <v>4</v>
      </c>
      <c r="E159" s="43">
        <f>IF(I159="","",COUNTIF(I$7:I159,I159))</f>
        <v>4</v>
      </c>
      <c r="F159" s="54">
        <f>IF(K159="","",COUNTIF(K$7:K159,K159))</f>
      </c>
      <c r="G159" s="48" t="s">
        <v>397</v>
      </c>
      <c r="H159" s="45"/>
      <c r="I159" s="61" t="s">
        <v>1132</v>
      </c>
      <c r="J159" s="54" t="s">
        <v>370</v>
      </c>
      <c r="K159" s="4">
        <f t="shared" si="4"/>
      </c>
      <c r="L159" s="61" t="s">
        <v>1372</v>
      </c>
      <c r="M159" s="43"/>
      <c r="N159" s="53" t="s">
        <v>396</v>
      </c>
      <c r="O159" s="54" t="s">
        <v>205</v>
      </c>
      <c r="P159" s="61" t="s">
        <v>17</v>
      </c>
      <c r="Q159" s="43" t="s">
        <v>7</v>
      </c>
      <c r="R159" s="65"/>
    </row>
    <row r="160" spans="1:18" ht="15">
      <c r="A160" s="35" t="s">
        <v>1656</v>
      </c>
      <c r="B160" s="48">
        <v>153</v>
      </c>
      <c r="C160" s="53">
        <v>2</v>
      </c>
      <c r="D160" s="43">
        <f>IF(J160="","",COUNTIF(J$7:J160,J160))</f>
        <v>1</v>
      </c>
      <c r="E160" s="43">
        <f>IF(I160="","",COUNTIF(I$7:I160,I160))</f>
        <v>1</v>
      </c>
      <c r="F160" s="54">
        <f>IF(K160="","",COUNTIF(K$7:K160,K160))</f>
        <v>1</v>
      </c>
      <c r="G160" s="48"/>
      <c r="H160" s="45" t="s">
        <v>450</v>
      </c>
      <c r="I160" s="61" t="s">
        <v>1163</v>
      </c>
      <c r="J160" s="54" t="s">
        <v>448</v>
      </c>
      <c r="K160" s="4" t="str">
        <f t="shared" si="4"/>
        <v>xLWT II NOVICE</v>
      </c>
      <c r="L160" s="61" t="s">
        <v>1373</v>
      </c>
      <c r="M160" s="43"/>
      <c r="N160" s="53" t="s">
        <v>449</v>
      </c>
      <c r="O160" s="54" t="s">
        <v>10</v>
      </c>
      <c r="P160" s="61" t="s">
        <v>451</v>
      </c>
      <c r="Q160" s="43" t="s">
        <v>7</v>
      </c>
      <c r="R160" s="65" t="s">
        <v>452</v>
      </c>
    </row>
    <row r="161" spans="2:18" ht="15">
      <c r="B161" s="48">
        <v>154</v>
      </c>
      <c r="C161" s="53">
        <v>2</v>
      </c>
      <c r="D161" s="43">
        <f>IF(J161="","",COUNTIF(J$7:J161,J161))</f>
        <v>5</v>
      </c>
      <c r="E161" s="43">
        <f>IF(I161="","",COUNTIF(I$7:I161,I161))</f>
        <v>5</v>
      </c>
      <c r="F161" s="54">
        <f>IF(K161="","",COUNTIF(K$7:K161,K161))</f>
      </c>
      <c r="G161" s="48" t="s">
        <v>399</v>
      </c>
      <c r="H161" s="45"/>
      <c r="I161" s="61" t="s">
        <v>1132</v>
      </c>
      <c r="J161" s="54" t="s">
        <v>370</v>
      </c>
      <c r="K161" s="4">
        <f t="shared" si="4"/>
      </c>
      <c r="L161" s="61" t="s">
        <v>1374</v>
      </c>
      <c r="M161" s="43"/>
      <c r="N161" s="53" t="s">
        <v>398</v>
      </c>
      <c r="O161" s="54" t="s">
        <v>32</v>
      </c>
      <c r="P161" s="61" t="s">
        <v>400</v>
      </c>
      <c r="Q161" s="43" t="s">
        <v>7</v>
      </c>
      <c r="R161" s="65"/>
    </row>
    <row r="162" spans="2:18" ht="15">
      <c r="B162" s="48">
        <v>155</v>
      </c>
      <c r="C162" s="53">
        <v>2</v>
      </c>
      <c r="D162" s="43">
        <f>IF(J162="","",COUNTIF(J$7:J162,J162))</f>
        <v>2</v>
      </c>
      <c r="E162" s="43">
        <f>IF(I162="","",COUNTIF(I$7:I162,I162))</f>
        <v>2</v>
      </c>
      <c r="F162" s="54">
        <f>IF(K162="","",COUNTIF(K$7:K162,K162))</f>
        <v>2</v>
      </c>
      <c r="G162" s="48"/>
      <c r="H162" s="45" t="s">
        <v>454</v>
      </c>
      <c r="I162" s="61" t="s">
        <v>1163</v>
      </c>
      <c r="J162" s="54" t="s">
        <v>448</v>
      </c>
      <c r="K162" s="4" t="str">
        <f t="shared" si="4"/>
        <v>xLWT II NOVICE</v>
      </c>
      <c r="L162" s="61" t="s">
        <v>1375</v>
      </c>
      <c r="M162" s="43" t="s">
        <v>112</v>
      </c>
      <c r="N162" s="53" t="s">
        <v>453</v>
      </c>
      <c r="O162" s="54" t="s">
        <v>32</v>
      </c>
      <c r="P162" s="61" t="s">
        <v>436</v>
      </c>
      <c r="Q162" s="43" t="s">
        <v>7</v>
      </c>
      <c r="R162" s="65"/>
    </row>
    <row r="163" spans="2:18" ht="15">
      <c r="B163" s="48">
        <v>156</v>
      </c>
      <c r="C163" s="53">
        <v>2</v>
      </c>
      <c r="D163" s="43">
        <f>IF(J163="","",COUNTIF(J$7:J163,J163))</f>
        <v>6</v>
      </c>
      <c r="E163" s="43">
        <f>IF(I163="","",COUNTIF(I$7:I163,I163))</f>
        <v>6</v>
      </c>
      <c r="F163" s="54">
        <f>IF(K163="","",COUNTIF(K$7:K163,K163))</f>
        <v>5</v>
      </c>
      <c r="G163" s="48"/>
      <c r="H163" s="45" t="s">
        <v>1065</v>
      </c>
      <c r="I163" s="61" t="s">
        <v>1125</v>
      </c>
      <c r="J163" s="54" t="s">
        <v>1028</v>
      </c>
      <c r="K163" s="4" t="str">
        <f t="shared" si="4"/>
        <v>xVET HWT NOVICE</v>
      </c>
      <c r="L163" s="61" t="s">
        <v>1376</v>
      </c>
      <c r="M163" s="43" t="s">
        <v>91</v>
      </c>
      <c r="N163" s="53" t="s">
        <v>1064</v>
      </c>
      <c r="O163" s="54" t="s">
        <v>5</v>
      </c>
      <c r="P163" s="61" t="s">
        <v>87</v>
      </c>
      <c r="Q163" s="43" t="s">
        <v>7</v>
      </c>
      <c r="R163" s="65"/>
    </row>
    <row r="164" spans="2:18" ht="15">
      <c r="B164" s="48">
        <v>157</v>
      </c>
      <c r="C164" s="53">
        <v>2</v>
      </c>
      <c r="D164" s="43">
        <f>IF(J164="","",COUNTIF(J$7:J164,J164))</f>
        <v>7</v>
      </c>
      <c r="E164" s="43">
        <f>IF(I164="","",COUNTIF(I$7:I164,I164))</f>
        <v>7</v>
      </c>
      <c r="F164" s="54">
        <f>IF(K164="","",COUNTIF(K$7:K164,K164))</f>
        <v>6</v>
      </c>
      <c r="G164" s="48"/>
      <c r="H164" s="45" t="s">
        <v>1067</v>
      </c>
      <c r="I164" s="61" t="s">
        <v>1125</v>
      </c>
      <c r="J164" s="54" t="s">
        <v>1028</v>
      </c>
      <c r="K164" s="4" t="str">
        <f aca="true" t="shared" si="5" ref="K164:K196">IF(H164="","","x"&amp;J164)</f>
        <v>xVET HWT NOVICE</v>
      </c>
      <c r="L164" s="61" t="s">
        <v>1377</v>
      </c>
      <c r="M164" s="43" t="s">
        <v>1068</v>
      </c>
      <c r="N164" s="53" t="s">
        <v>1066</v>
      </c>
      <c r="O164" s="54" t="s">
        <v>10</v>
      </c>
      <c r="P164" s="61" t="s">
        <v>17</v>
      </c>
      <c r="Q164" s="43" t="s">
        <v>7</v>
      </c>
      <c r="R164" s="65" t="s">
        <v>1069</v>
      </c>
    </row>
    <row r="165" spans="1:18" ht="15">
      <c r="A165" s="35" t="s">
        <v>1656</v>
      </c>
      <c r="B165" s="48">
        <v>158</v>
      </c>
      <c r="C165" s="53">
        <v>2</v>
      </c>
      <c r="D165" s="43">
        <f>IF(J165="","",COUNTIF(J$7:J165,J165))</f>
        <v>1</v>
      </c>
      <c r="E165" s="43">
        <f>IF(I165="","",COUNTIF(I$7:I165,I165))</f>
        <v>1</v>
      </c>
      <c r="F165" s="54">
        <f>IF(K165="","",COUNTIF(K$7:K165,K165))</f>
        <v>1</v>
      </c>
      <c r="G165" s="48"/>
      <c r="H165" s="45" t="s">
        <v>878</v>
      </c>
      <c r="I165" s="61" t="s">
        <v>1147</v>
      </c>
      <c r="J165" s="54" t="s">
        <v>872</v>
      </c>
      <c r="K165" s="4" t="str">
        <f t="shared" si="5"/>
        <v>xSEN HWT NOVICE</v>
      </c>
      <c r="L165" s="61" t="s">
        <v>1378</v>
      </c>
      <c r="M165" s="43"/>
      <c r="N165" s="53" t="s">
        <v>877</v>
      </c>
      <c r="O165" s="54" t="s">
        <v>32</v>
      </c>
      <c r="P165" s="61" t="s">
        <v>17</v>
      </c>
      <c r="Q165" s="43" t="s">
        <v>7</v>
      </c>
      <c r="R165" s="65"/>
    </row>
    <row r="166" spans="2:18" ht="15">
      <c r="B166" s="48">
        <v>159</v>
      </c>
      <c r="C166" s="53">
        <v>2</v>
      </c>
      <c r="D166" s="43">
        <f>IF(J166="","",COUNTIF(J$7:J166,J166))</f>
        <v>8</v>
      </c>
      <c r="E166" s="43">
        <f>IF(I166="","",COUNTIF(I$7:I166,I166))</f>
        <v>8</v>
      </c>
      <c r="F166" s="54">
        <f>IF(K166="","",COUNTIF(K$7:K166,K166))</f>
        <v>7</v>
      </c>
      <c r="G166" s="48"/>
      <c r="H166" s="45" t="s">
        <v>1071</v>
      </c>
      <c r="I166" s="61" t="s">
        <v>1125</v>
      </c>
      <c r="J166" s="54" t="s">
        <v>1028</v>
      </c>
      <c r="K166" s="4" t="str">
        <f t="shared" si="5"/>
        <v>xVET HWT NOVICE</v>
      </c>
      <c r="L166" s="61" t="s">
        <v>1379</v>
      </c>
      <c r="M166" s="43"/>
      <c r="N166" s="53" t="s">
        <v>1070</v>
      </c>
      <c r="O166" s="54" t="s">
        <v>10</v>
      </c>
      <c r="P166" s="61" t="s">
        <v>1054</v>
      </c>
      <c r="Q166" s="43" t="s">
        <v>7</v>
      </c>
      <c r="R166" s="65"/>
    </row>
    <row r="167" spans="2:18" ht="15">
      <c r="B167" s="48">
        <v>160</v>
      </c>
      <c r="C167" s="53">
        <v>2</v>
      </c>
      <c r="D167" s="43">
        <f>IF(J167="","",COUNTIF(J$7:J167,J167))</f>
        <v>9</v>
      </c>
      <c r="E167" s="43">
        <f>IF(I167="","",COUNTIF(I$7:I167,I167))</f>
        <v>9</v>
      </c>
      <c r="F167" s="54">
        <f>IF(K167="","",COUNTIF(K$7:K167,K167))</f>
        <v>8</v>
      </c>
      <c r="G167" s="48"/>
      <c r="H167" s="45" t="s">
        <v>1073</v>
      </c>
      <c r="I167" s="61" t="s">
        <v>1125</v>
      </c>
      <c r="J167" s="54" t="s">
        <v>1028</v>
      </c>
      <c r="K167" s="4" t="str">
        <f t="shared" si="5"/>
        <v>xVET HWT NOVICE</v>
      </c>
      <c r="L167" s="61" t="s">
        <v>1380</v>
      </c>
      <c r="M167" s="43"/>
      <c r="N167" s="53" t="s">
        <v>1072</v>
      </c>
      <c r="O167" s="54" t="s">
        <v>20</v>
      </c>
      <c r="P167" s="61" t="s">
        <v>1054</v>
      </c>
      <c r="Q167" s="43" t="s">
        <v>7</v>
      </c>
      <c r="R167" s="65" t="s">
        <v>1074</v>
      </c>
    </row>
    <row r="168" spans="2:18" ht="15">
      <c r="B168" s="48">
        <v>161</v>
      </c>
      <c r="C168" s="53">
        <v>2</v>
      </c>
      <c r="D168" s="43">
        <f>IF(J168="","",COUNTIF(J$7:J168,J168))</f>
        <v>6</v>
      </c>
      <c r="E168" s="43">
        <f>IF(I168="","",COUNTIF(I$7:I168,I168))</f>
        <v>6</v>
      </c>
      <c r="F168" s="54">
        <f>IF(K168="","",COUNTIF(K$7:K168,K168))</f>
      </c>
      <c r="G168" s="48" t="s">
        <v>402</v>
      </c>
      <c r="H168" s="45"/>
      <c r="I168" s="61" t="s">
        <v>1132</v>
      </c>
      <c r="J168" s="54" t="s">
        <v>370</v>
      </c>
      <c r="K168" s="4">
        <f t="shared" si="5"/>
      </c>
      <c r="L168" s="61" t="s">
        <v>1381</v>
      </c>
      <c r="M168" s="43"/>
      <c r="N168" s="53" t="s">
        <v>401</v>
      </c>
      <c r="O168" s="54" t="s">
        <v>5</v>
      </c>
      <c r="P168" s="61" t="s">
        <v>67</v>
      </c>
      <c r="Q168" s="43" t="s">
        <v>7</v>
      </c>
      <c r="R168" s="65"/>
    </row>
    <row r="169" spans="2:18" ht="15">
      <c r="B169" s="48">
        <v>162</v>
      </c>
      <c r="C169" s="53">
        <v>2</v>
      </c>
      <c r="D169" s="43">
        <f>IF(J169="","",COUNTIF(J$7:J169,J169))</f>
        <v>10</v>
      </c>
      <c r="E169" s="43">
        <f>IF(I169="","",COUNTIF(I$7:I169,I169))</f>
        <v>10</v>
      </c>
      <c r="F169" s="54">
        <f>IF(K169="","",COUNTIF(K$7:K169,K169))</f>
        <v>9</v>
      </c>
      <c r="G169" s="48"/>
      <c r="H169" s="45" t="s">
        <v>1076</v>
      </c>
      <c r="I169" s="61" t="s">
        <v>1125</v>
      </c>
      <c r="J169" s="54" t="s">
        <v>1028</v>
      </c>
      <c r="K169" s="4" t="str">
        <f t="shared" si="5"/>
        <v>xVET HWT NOVICE</v>
      </c>
      <c r="L169" s="61" t="s">
        <v>1382</v>
      </c>
      <c r="M169" s="43"/>
      <c r="N169" s="53" t="s">
        <v>1075</v>
      </c>
      <c r="O169" s="54" t="s">
        <v>27</v>
      </c>
      <c r="P169" s="61" t="s">
        <v>1051</v>
      </c>
      <c r="Q169" s="43" t="s">
        <v>7</v>
      </c>
      <c r="R169" s="65"/>
    </row>
    <row r="170" spans="2:18" ht="15">
      <c r="B170" s="48">
        <v>163</v>
      </c>
      <c r="C170" s="53">
        <v>2</v>
      </c>
      <c r="D170" s="43">
        <f>IF(J170="","",COUNTIF(J$7:J170,J170))</f>
        <v>1</v>
      </c>
      <c r="E170" s="43">
        <f>IF(I170="","",COUNTIF(I$7:I170,I170))</f>
        <v>11</v>
      </c>
      <c r="F170" s="54">
        <f>IF(K170="","",COUNTIF(K$7:K170,K170))</f>
        <v>1</v>
      </c>
      <c r="G170" s="48"/>
      <c r="H170" s="45" t="s">
        <v>969</v>
      </c>
      <c r="I170" s="61" t="s">
        <v>1125</v>
      </c>
      <c r="J170" s="54" t="s">
        <v>967</v>
      </c>
      <c r="K170" s="4" t="str">
        <f t="shared" si="5"/>
        <v>xVET 250 NOVICE</v>
      </c>
      <c r="L170" s="61" t="s">
        <v>1383</v>
      </c>
      <c r="M170" s="43" t="s">
        <v>156</v>
      </c>
      <c r="N170" s="53" t="s">
        <v>968</v>
      </c>
      <c r="O170" s="54" t="s">
        <v>27</v>
      </c>
      <c r="P170" s="61" t="s">
        <v>189</v>
      </c>
      <c r="Q170" s="43" t="s">
        <v>7</v>
      </c>
      <c r="R170" s="65"/>
    </row>
    <row r="171" spans="2:18" ht="15">
      <c r="B171" s="48">
        <v>164</v>
      </c>
      <c r="C171" s="53">
        <v>2</v>
      </c>
      <c r="D171" s="43">
        <f>IF(J171="","",COUNTIF(J$7:J171,J171))</f>
        <v>3</v>
      </c>
      <c r="E171" s="43">
        <f>IF(I171="","",COUNTIF(I$7:I171,I171))</f>
        <v>3</v>
      </c>
      <c r="F171" s="54">
        <f>IF(K171="","",COUNTIF(K$7:K171,K171))</f>
        <v>3</v>
      </c>
      <c r="G171" s="48"/>
      <c r="H171" s="45" t="s">
        <v>456</v>
      </c>
      <c r="I171" s="61" t="s">
        <v>1163</v>
      </c>
      <c r="J171" s="54" t="s">
        <v>448</v>
      </c>
      <c r="K171" s="4" t="str">
        <f t="shared" si="5"/>
        <v>xLWT II NOVICE</v>
      </c>
      <c r="L171" s="61" t="s">
        <v>1384</v>
      </c>
      <c r="M171" s="43" t="s">
        <v>458</v>
      </c>
      <c r="N171" s="53" t="s">
        <v>455</v>
      </c>
      <c r="O171" s="54" t="s">
        <v>5</v>
      </c>
      <c r="P171" s="61" t="s">
        <v>457</v>
      </c>
      <c r="Q171" s="43" t="s">
        <v>7</v>
      </c>
      <c r="R171" s="65" t="s">
        <v>459</v>
      </c>
    </row>
    <row r="172" spans="2:18" ht="15">
      <c r="B172" s="48">
        <v>165</v>
      </c>
      <c r="C172" s="53">
        <v>2</v>
      </c>
      <c r="D172" s="43">
        <f>IF(J172="","",COUNTIF(J$7:J172,J172))</f>
        <v>2</v>
      </c>
      <c r="E172" s="43">
        <f>IF(I172="","",COUNTIF(I$7:I172,I172))</f>
        <v>2</v>
      </c>
      <c r="F172" s="54">
        <f>IF(K172="","",COUNTIF(K$7:K172,K172))</f>
        <v>2</v>
      </c>
      <c r="G172" s="48" t="s">
        <v>880</v>
      </c>
      <c r="H172" s="45" t="s">
        <v>1205</v>
      </c>
      <c r="I172" s="61" t="s">
        <v>1147</v>
      </c>
      <c r="J172" s="54" t="s">
        <v>872</v>
      </c>
      <c r="K172" s="4" t="str">
        <f t="shared" si="5"/>
        <v>xSEN HWT NOVICE</v>
      </c>
      <c r="L172" s="61" t="s">
        <v>1385</v>
      </c>
      <c r="M172" s="43"/>
      <c r="N172" s="53" t="s">
        <v>879</v>
      </c>
      <c r="O172" s="54" t="s">
        <v>32</v>
      </c>
      <c r="P172" s="61" t="s">
        <v>679</v>
      </c>
      <c r="Q172" s="43" t="s">
        <v>7</v>
      </c>
      <c r="R172" s="65" t="s">
        <v>680</v>
      </c>
    </row>
    <row r="173" spans="2:18" ht="15">
      <c r="B173" s="48">
        <v>166</v>
      </c>
      <c r="C173" s="53">
        <v>2</v>
      </c>
      <c r="D173" s="43">
        <f>IF(J173="","",COUNTIF(J$7:J173,J173))</f>
        <v>4</v>
      </c>
      <c r="E173" s="43">
        <f>IF(I173="","",COUNTIF(I$7:I173,I173))</f>
        <v>6</v>
      </c>
      <c r="F173" s="54">
        <f>IF(K173="","",COUNTIF(K$7:K173,K173))</f>
        <v>4</v>
      </c>
      <c r="G173" s="48"/>
      <c r="H173" s="45" t="s">
        <v>600</v>
      </c>
      <c r="I173" s="61" t="s">
        <v>1135</v>
      </c>
      <c r="J173" s="54" t="s">
        <v>581</v>
      </c>
      <c r="K173" s="4" t="str">
        <f t="shared" si="5"/>
        <v>xMAG HWT INTERMEDIATE</v>
      </c>
      <c r="L173" s="61" t="s">
        <v>1386</v>
      </c>
      <c r="M173" s="43"/>
      <c r="N173" s="53" t="s">
        <v>599</v>
      </c>
      <c r="O173" s="54" t="s">
        <v>5</v>
      </c>
      <c r="P173" s="61" t="s">
        <v>601</v>
      </c>
      <c r="Q173" s="43" t="s">
        <v>7</v>
      </c>
      <c r="R173" s="65"/>
    </row>
    <row r="174" spans="2:18" ht="15">
      <c r="B174" s="48">
        <v>167</v>
      </c>
      <c r="C174" s="53">
        <v>2</v>
      </c>
      <c r="D174" s="43">
        <f>IF(J174="","",COUNTIF(J$7:J174,J174))</f>
        <v>7</v>
      </c>
      <c r="E174" s="43">
        <f>IF(I174="","",COUNTIF(I$7:I174,I174))</f>
        <v>7</v>
      </c>
      <c r="F174" s="54">
        <f>IF(K174="","",COUNTIF(K$7:K174,K174))</f>
        <v>4</v>
      </c>
      <c r="G174" s="48"/>
      <c r="H174" s="45" t="s">
        <v>404</v>
      </c>
      <c r="I174" s="61" t="s">
        <v>1132</v>
      </c>
      <c r="J174" s="54" t="s">
        <v>370</v>
      </c>
      <c r="K174" s="4" t="str">
        <f t="shared" si="5"/>
        <v>xLWT I NOVICE</v>
      </c>
      <c r="L174" s="61" t="s">
        <v>1387</v>
      </c>
      <c r="M174" s="43"/>
      <c r="N174" s="53" t="s">
        <v>403</v>
      </c>
      <c r="O174" s="54" t="s">
        <v>10</v>
      </c>
      <c r="P174" s="61" t="s">
        <v>17</v>
      </c>
      <c r="Q174" s="43" t="s">
        <v>7</v>
      </c>
      <c r="R174" s="65"/>
    </row>
    <row r="175" spans="2:18" ht="15">
      <c r="B175" s="48">
        <v>168</v>
      </c>
      <c r="C175" s="53">
        <v>2</v>
      </c>
      <c r="D175" s="43">
        <f>IF(J175="","",COUNTIF(J$7:J175,J175))</f>
        <v>10</v>
      </c>
      <c r="E175" s="43">
        <f>IF(I175="","",COUNTIF(I$7:I175,I175))</f>
        <v>10</v>
      </c>
      <c r="F175" s="54">
        <f>IF(K175="","",COUNTIF(K$7:K175,K175))</f>
      </c>
      <c r="G175" s="48" t="s">
        <v>231</v>
      </c>
      <c r="H175" s="45"/>
      <c r="I175" s="61" t="s">
        <v>1127</v>
      </c>
      <c r="J175" s="54" t="s">
        <v>186</v>
      </c>
      <c r="K175" s="4">
        <f t="shared" si="5"/>
      </c>
      <c r="L175" s="61" t="s">
        <v>1388</v>
      </c>
      <c r="M175" s="43"/>
      <c r="N175" s="53" t="s">
        <v>230</v>
      </c>
      <c r="O175" s="54" t="s">
        <v>10</v>
      </c>
      <c r="P175" s="61" t="s">
        <v>232</v>
      </c>
      <c r="Q175" s="43" t="s">
        <v>7</v>
      </c>
      <c r="R175" s="65"/>
    </row>
    <row r="176" spans="2:18" ht="15">
      <c r="B176" s="48">
        <v>169</v>
      </c>
      <c r="C176" s="53">
        <v>2</v>
      </c>
      <c r="D176" s="43">
        <f>IF(J176="","",COUNTIF(J$7:J176,J176))</f>
        <v>11</v>
      </c>
      <c r="E176" s="43">
        <f>IF(I176="","",COUNTIF(I$7:I176,I176))</f>
        <v>11</v>
      </c>
      <c r="F176" s="54">
        <f>IF(K176="","",COUNTIF(K$7:K176,K176))</f>
        <v>6</v>
      </c>
      <c r="G176" s="48"/>
      <c r="H176" s="45" t="s">
        <v>234</v>
      </c>
      <c r="I176" s="61" t="s">
        <v>1127</v>
      </c>
      <c r="J176" s="54" t="s">
        <v>186</v>
      </c>
      <c r="K176" s="4" t="str">
        <f t="shared" si="5"/>
        <v>xHWT NOVICE</v>
      </c>
      <c r="L176" s="61" t="s">
        <v>1389</v>
      </c>
      <c r="M176" s="43"/>
      <c r="N176" s="53" t="s">
        <v>233</v>
      </c>
      <c r="O176" s="54" t="s">
        <v>41</v>
      </c>
      <c r="P176" s="61" t="s">
        <v>33</v>
      </c>
      <c r="Q176" s="43" t="s">
        <v>7</v>
      </c>
      <c r="R176" s="65" t="s">
        <v>235</v>
      </c>
    </row>
    <row r="177" spans="2:18" ht="15">
      <c r="B177" s="48">
        <v>170</v>
      </c>
      <c r="C177" s="53">
        <v>2</v>
      </c>
      <c r="D177" s="43">
        <f>IF(J177="","",COUNTIF(J$7:J177,J177))</f>
        <v>5</v>
      </c>
      <c r="E177" s="43">
        <f>IF(I177="","",COUNTIF(I$7:I177,I177))</f>
        <v>5</v>
      </c>
      <c r="F177" s="54">
        <f>IF(K177="","",COUNTIF(K$7:K177,K177))</f>
        <v>3</v>
      </c>
      <c r="G177" s="48"/>
      <c r="H177" s="45" t="s">
        <v>1103</v>
      </c>
      <c r="I177" s="61" t="s">
        <v>1145</v>
      </c>
      <c r="J177" s="54" t="s">
        <v>1090</v>
      </c>
      <c r="K177" s="4" t="str">
        <f t="shared" si="5"/>
        <v>xWOMEN EXPERT</v>
      </c>
      <c r="L177" s="61" t="s">
        <v>1390</v>
      </c>
      <c r="M177" s="43"/>
      <c r="N177" s="53" t="s">
        <v>1102</v>
      </c>
      <c r="O177" s="54" t="s">
        <v>10</v>
      </c>
      <c r="P177" s="61" t="s">
        <v>536</v>
      </c>
      <c r="Q177" s="43" t="s">
        <v>7</v>
      </c>
      <c r="R177" s="65" t="s">
        <v>1104</v>
      </c>
    </row>
    <row r="178" spans="2:18" ht="15">
      <c r="B178" s="48">
        <v>171</v>
      </c>
      <c r="C178" s="53">
        <v>2</v>
      </c>
      <c r="D178" s="43">
        <f>IF(J178="","",COUNTIF(J$7:J178,J178))</f>
        <v>3</v>
      </c>
      <c r="E178" s="43">
        <f>IF(I178="","",COUNTIF(I$7:I178,I178))</f>
        <v>3</v>
      </c>
      <c r="F178" s="54">
        <f>IF(K178="","",COUNTIF(K$7:K178,K178))</f>
      </c>
      <c r="G178" s="48" t="s">
        <v>882</v>
      </c>
      <c r="H178" s="45"/>
      <c r="I178" s="61" t="s">
        <v>1147</v>
      </c>
      <c r="J178" s="54" t="s">
        <v>872</v>
      </c>
      <c r="K178" s="4">
        <f t="shared" si="5"/>
      </c>
      <c r="L178" s="61" t="s">
        <v>1391</v>
      </c>
      <c r="M178" s="43"/>
      <c r="N178" s="53" t="s">
        <v>881</v>
      </c>
      <c r="O178" s="54" t="s">
        <v>10</v>
      </c>
      <c r="P178" s="61" t="s">
        <v>883</v>
      </c>
      <c r="Q178" s="43" t="s">
        <v>7</v>
      </c>
      <c r="R178" s="65"/>
    </row>
    <row r="179" spans="2:18" ht="15">
      <c r="B179" s="48">
        <v>172</v>
      </c>
      <c r="C179" s="53">
        <v>2</v>
      </c>
      <c r="D179" s="43">
        <f>IF(J179="","",COUNTIF(J$7:J179,J179))</f>
        <v>8</v>
      </c>
      <c r="E179" s="43">
        <f>IF(I179="","",COUNTIF(I$7:I179,I179))</f>
        <v>8</v>
      </c>
      <c r="F179" s="54">
        <f>IF(K179="","",COUNTIF(K$7:K179,K179))</f>
        <v>5</v>
      </c>
      <c r="G179" s="48"/>
      <c r="H179" s="45" t="s">
        <v>406</v>
      </c>
      <c r="I179" s="61" t="s">
        <v>1132</v>
      </c>
      <c r="J179" s="54" t="s">
        <v>370</v>
      </c>
      <c r="K179" s="4" t="str">
        <f t="shared" si="5"/>
        <v>xLWT I NOVICE</v>
      </c>
      <c r="L179" s="61" t="s">
        <v>1392</v>
      </c>
      <c r="M179" s="43"/>
      <c r="N179" s="53" t="s">
        <v>405</v>
      </c>
      <c r="O179" s="54" t="s">
        <v>205</v>
      </c>
      <c r="P179" s="61" t="s">
        <v>407</v>
      </c>
      <c r="Q179" s="43" t="s">
        <v>7</v>
      </c>
      <c r="R179" s="65"/>
    </row>
    <row r="180" spans="2:18" ht="15">
      <c r="B180" s="48">
        <v>173</v>
      </c>
      <c r="C180" s="53">
        <v>2</v>
      </c>
      <c r="D180" s="43">
        <f>IF(J180="","",COUNTIF(J$7:J180,J180))</f>
        <v>5</v>
      </c>
      <c r="E180" s="43">
        <f>IF(I180="","",COUNTIF(I$7:I180,I180))</f>
        <v>7</v>
      </c>
      <c r="F180" s="54">
        <f>IF(K180="","",COUNTIF(K$7:K180,K180))</f>
        <v>5</v>
      </c>
      <c r="G180" s="48"/>
      <c r="H180" s="45" t="s">
        <v>603</v>
      </c>
      <c r="I180" s="61" t="s">
        <v>1135</v>
      </c>
      <c r="J180" s="54" t="s">
        <v>581</v>
      </c>
      <c r="K180" s="4" t="str">
        <f t="shared" si="5"/>
        <v>xMAG HWT INTERMEDIATE</v>
      </c>
      <c r="L180" s="61" t="s">
        <v>1393</v>
      </c>
      <c r="M180" s="43" t="s">
        <v>327</v>
      </c>
      <c r="N180" s="53" t="s">
        <v>602</v>
      </c>
      <c r="O180" s="54" t="s">
        <v>32</v>
      </c>
      <c r="P180" s="61" t="s">
        <v>211</v>
      </c>
      <c r="Q180" s="43" t="s">
        <v>7</v>
      </c>
      <c r="R180" s="65"/>
    </row>
    <row r="181" spans="2:18" ht="15">
      <c r="B181" s="48">
        <v>174</v>
      </c>
      <c r="C181" s="53">
        <v>2</v>
      </c>
      <c r="D181" s="43">
        <f>IF(J181="","",COUNTIF(J$7:J181,J181))</f>
        <v>11</v>
      </c>
      <c r="E181" s="43">
        <f>IF(I181="","",COUNTIF(I$7:I181,I181))</f>
        <v>12</v>
      </c>
      <c r="F181" s="54">
        <f>IF(K181="","",COUNTIF(K$7:K181,K181))</f>
        <v>10</v>
      </c>
      <c r="G181" s="48"/>
      <c r="H181" s="45" t="s">
        <v>1078</v>
      </c>
      <c r="I181" s="61" t="s">
        <v>1125</v>
      </c>
      <c r="J181" s="54" t="s">
        <v>1028</v>
      </c>
      <c r="K181" s="4" t="str">
        <f t="shared" si="5"/>
        <v>xVET HWT NOVICE</v>
      </c>
      <c r="L181" s="61" t="s">
        <v>1394</v>
      </c>
      <c r="M181" s="43"/>
      <c r="N181" s="53" t="s">
        <v>1077</v>
      </c>
      <c r="O181" s="54" t="s">
        <v>32</v>
      </c>
      <c r="P181" s="61" t="s">
        <v>1079</v>
      </c>
      <c r="Q181" s="43" t="s">
        <v>7</v>
      </c>
      <c r="R181" s="65"/>
    </row>
    <row r="182" spans="2:18" ht="15">
      <c r="B182" s="48">
        <v>175</v>
      </c>
      <c r="C182" s="53">
        <v>2</v>
      </c>
      <c r="D182" s="43">
        <f>IF(J182="","",COUNTIF(J$7:J182,J182))</f>
        <v>4</v>
      </c>
      <c r="E182" s="43">
        <f>IF(I182="","",COUNTIF(I$7:I182,I182))</f>
        <v>9</v>
      </c>
      <c r="F182" s="54">
        <f>IF(K182="","",COUNTIF(K$7:K182,K182))</f>
        <v>4</v>
      </c>
      <c r="G182" s="48"/>
      <c r="H182" s="45" t="s">
        <v>461</v>
      </c>
      <c r="I182" s="61" t="s">
        <v>1132</v>
      </c>
      <c r="J182" s="54" t="s">
        <v>448</v>
      </c>
      <c r="K182" s="4" t="str">
        <f t="shared" si="5"/>
        <v>xLWT II NOVICE</v>
      </c>
      <c r="L182" s="61" t="s">
        <v>1395</v>
      </c>
      <c r="M182" s="43"/>
      <c r="N182" s="53" t="s">
        <v>460</v>
      </c>
      <c r="O182" s="54" t="s">
        <v>205</v>
      </c>
      <c r="P182" s="61" t="s">
        <v>462</v>
      </c>
      <c r="Q182" s="43" t="s">
        <v>7</v>
      </c>
      <c r="R182" s="65"/>
    </row>
    <row r="183" spans="2:18" ht="15">
      <c r="B183" s="48">
        <v>176</v>
      </c>
      <c r="C183" s="53">
        <v>2</v>
      </c>
      <c r="D183" s="43">
        <f>IF(J183="","",COUNTIF(J$7:J183,J183))</f>
        <v>3</v>
      </c>
      <c r="E183" s="43">
        <f>IF(I183="","",COUNTIF(I$7:I183,I183))</f>
        <v>8</v>
      </c>
      <c r="F183" s="54">
        <f>IF(K183="","",COUNTIF(K$7:K183,K183))</f>
        <v>3</v>
      </c>
      <c r="G183" s="48"/>
      <c r="H183" s="45" t="s">
        <v>523</v>
      </c>
      <c r="I183" s="61" t="s">
        <v>1135</v>
      </c>
      <c r="J183" s="54" t="s">
        <v>511</v>
      </c>
      <c r="K183" s="4" t="str">
        <f t="shared" si="5"/>
        <v>xMAG 250 INTERMEDIATE</v>
      </c>
      <c r="L183" s="61" t="s">
        <v>1396</v>
      </c>
      <c r="M183" s="43"/>
      <c r="N183" s="53" t="s">
        <v>522</v>
      </c>
      <c r="O183" s="54" t="s">
        <v>5</v>
      </c>
      <c r="P183" s="61" t="s">
        <v>524</v>
      </c>
      <c r="Q183" s="43" t="s">
        <v>7</v>
      </c>
      <c r="R183" s="65"/>
    </row>
    <row r="184" spans="2:18" ht="15">
      <c r="B184" s="48">
        <v>177</v>
      </c>
      <c r="C184" s="53">
        <v>2</v>
      </c>
      <c r="D184" s="43">
        <f>IF(J184="","",COUNTIF(J$7:J184,J184))</f>
        <v>6</v>
      </c>
      <c r="E184" s="43">
        <f>IF(I184="","",COUNTIF(I$7:I184,I184))</f>
        <v>9</v>
      </c>
      <c r="F184" s="54">
        <f>IF(K184="","",COUNTIF(K$7:K184,K184))</f>
        <v>6</v>
      </c>
      <c r="G184" s="48"/>
      <c r="H184" s="45" t="s">
        <v>605</v>
      </c>
      <c r="I184" s="61" t="s">
        <v>1135</v>
      </c>
      <c r="J184" s="54" t="s">
        <v>581</v>
      </c>
      <c r="K184" s="4" t="str">
        <f t="shared" si="5"/>
        <v>xMAG HWT INTERMEDIATE</v>
      </c>
      <c r="L184" s="61" t="s">
        <v>1397</v>
      </c>
      <c r="M184" s="43" t="s">
        <v>571</v>
      </c>
      <c r="N184" s="53" t="s">
        <v>604</v>
      </c>
      <c r="O184" s="54" t="s">
        <v>32</v>
      </c>
      <c r="P184" s="61" t="s">
        <v>606</v>
      </c>
      <c r="Q184" s="43" t="s">
        <v>7</v>
      </c>
      <c r="R184" s="65"/>
    </row>
    <row r="185" spans="2:18" ht="15">
      <c r="B185" s="48">
        <v>178</v>
      </c>
      <c r="C185" s="53">
        <v>2</v>
      </c>
      <c r="D185" s="43">
        <f>IF(J185="","",COUNTIF(J$7:J185,J185))</f>
        <v>9</v>
      </c>
      <c r="E185" s="43">
        <f>IF(I185="","",COUNTIF(I$7:I185,I185))</f>
        <v>10</v>
      </c>
      <c r="F185" s="54">
        <f>IF(K185="","",COUNTIF(K$7:K185,K185))</f>
        <v>6</v>
      </c>
      <c r="G185" s="48"/>
      <c r="H185" s="45" t="s">
        <v>409</v>
      </c>
      <c r="I185" s="61" t="s">
        <v>1132</v>
      </c>
      <c r="J185" s="54" t="s">
        <v>370</v>
      </c>
      <c r="K185" s="4" t="str">
        <f t="shared" si="5"/>
        <v>xLWT I NOVICE</v>
      </c>
      <c r="L185" s="61" t="s">
        <v>1398</v>
      </c>
      <c r="M185" s="43"/>
      <c r="N185" s="53" t="s">
        <v>408</v>
      </c>
      <c r="O185" s="54" t="s">
        <v>20</v>
      </c>
      <c r="P185" s="61" t="s">
        <v>216</v>
      </c>
      <c r="Q185" s="43" t="s">
        <v>7</v>
      </c>
      <c r="R185" s="65" t="s">
        <v>410</v>
      </c>
    </row>
    <row r="186" spans="2:18" ht="15">
      <c r="B186" s="48">
        <v>179</v>
      </c>
      <c r="C186" s="53">
        <v>2</v>
      </c>
      <c r="D186" s="43">
        <f>IF(J186="","",COUNTIF(J$7:J186,J186))</f>
        <v>7</v>
      </c>
      <c r="E186" s="43">
        <f>IF(I186="","",COUNTIF(I$7:I186,I186))</f>
        <v>10</v>
      </c>
      <c r="F186" s="54">
        <f>IF(K186="","",COUNTIF(K$7:K186,K186))</f>
      </c>
      <c r="G186" s="48" t="s">
        <v>608</v>
      </c>
      <c r="H186" s="45"/>
      <c r="I186" s="61" t="s">
        <v>1135</v>
      </c>
      <c r="J186" s="54" t="s">
        <v>581</v>
      </c>
      <c r="K186" s="4">
        <f t="shared" si="5"/>
      </c>
      <c r="L186" s="61" t="s">
        <v>1399</v>
      </c>
      <c r="M186" s="43"/>
      <c r="N186" s="53" t="s">
        <v>607</v>
      </c>
      <c r="O186" s="54" t="s">
        <v>32</v>
      </c>
      <c r="P186" s="61" t="s">
        <v>609</v>
      </c>
      <c r="Q186" s="43" t="s">
        <v>104</v>
      </c>
      <c r="R186" s="65"/>
    </row>
    <row r="187" spans="2:18" ht="15">
      <c r="B187" s="48">
        <v>180</v>
      </c>
      <c r="C187" s="53">
        <v>2</v>
      </c>
      <c r="D187" s="43">
        <f>IF(J187="","",COUNTIF(J$7:J187,J187))</f>
        <v>4</v>
      </c>
      <c r="E187" s="43">
        <f>IF(I187="","",COUNTIF(I$7:I187,I187))</f>
        <v>11</v>
      </c>
      <c r="F187" s="54">
        <f>IF(K187="","",COUNTIF(K$7:K187,K187))</f>
        <v>4</v>
      </c>
      <c r="G187" s="48"/>
      <c r="H187" s="45" t="s">
        <v>526</v>
      </c>
      <c r="I187" s="61" t="s">
        <v>1135</v>
      </c>
      <c r="J187" s="54" t="s">
        <v>511</v>
      </c>
      <c r="K187" s="4" t="str">
        <f t="shared" si="5"/>
        <v>xMAG 250 INTERMEDIATE</v>
      </c>
      <c r="L187" s="61" t="s">
        <v>1400</v>
      </c>
      <c r="M187" s="43"/>
      <c r="N187" s="53" t="s">
        <v>525</v>
      </c>
      <c r="O187" s="54" t="s">
        <v>20</v>
      </c>
      <c r="P187" s="61" t="s">
        <v>199</v>
      </c>
      <c r="Q187" s="43" t="s">
        <v>7</v>
      </c>
      <c r="R187" s="65" t="s">
        <v>527</v>
      </c>
    </row>
    <row r="188" spans="2:18" ht="15">
      <c r="B188" s="48">
        <v>181</v>
      </c>
      <c r="C188" s="53">
        <v>2</v>
      </c>
      <c r="D188" s="43">
        <f>IF(J188="","",COUNTIF(J$7:J188,J188))</f>
        <v>10</v>
      </c>
      <c r="E188" s="43">
        <f>IF(I188="","",COUNTIF(I$7:I188,I188))</f>
        <v>11</v>
      </c>
      <c r="F188" s="54">
        <f>IF(K188="","",COUNTIF(K$7:K188,K188))</f>
        <v>7</v>
      </c>
      <c r="G188" s="48"/>
      <c r="H188" s="45" t="s">
        <v>412</v>
      </c>
      <c r="I188" s="61" t="s">
        <v>1132</v>
      </c>
      <c r="J188" s="54" t="s">
        <v>370</v>
      </c>
      <c r="K188" s="4" t="str">
        <f t="shared" si="5"/>
        <v>xLWT I NOVICE</v>
      </c>
      <c r="L188" s="61" t="s">
        <v>1401</v>
      </c>
      <c r="M188" s="43" t="s">
        <v>91</v>
      </c>
      <c r="N188" s="53" t="s">
        <v>411</v>
      </c>
      <c r="O188" s="54" t="s">
        <v>10</v>
      </c>
      <c r="P188" s="61" t="s">
        <v>251</v>
      </c>
      <c r="Q188" s="43" t="s">
        <v>7</v>
      </c>
      <c r="R188" s="65"/>
    </row>
    <row r="189" spans="2:18" ht="15">
      <c r="B189" s="48">
        <v>182</v>
      </c>
      <c r="C189" s="53">
        <v>2</v>
      </c>
      <c r="D189" s="43">
        <f>IF(J189="","",COUNTIF(J$7:J189,J189))</f>
        <v>4</v>
      </c>
      <c r="E189" s="43">
        <f>IF(I189="","",COUNTIF(I$7:I189,I189))</f>
        <v>4</v>
      </c>
      <c r="F189" s="54">
        <f>IF(K189="","",COUNTIF(K$7:K189,K189))</f>
        <v>3</v>
      </c>
      <c r="G189" s="48"/>
      <c r="H189" s="45" t="s">
        <v>885</v>
      </c>
      <c r="I189" s="61" t="s">
        <v>1147</v>
      </c>
      <c r="J189" s="54" t="s">
        <v>872</v>
      </c>
      <c r="K189" s="4" t="str">
        <f t="shared" si="5"/>
        <v>xSEN HWT NOVICE</v>
      </c>
      <c r="L189" s="61" t="s">
        <v>1402</v>
      </c>
      <c r="M189" s="43"/>
      <c r="N189" s="53" t="s">
        <v>884</v>
      </c>
      <c r="O189" s="54" t="s">
        <v>41</v>
      </c>
      <c r="P189" s="61" t="s">
        <v>570</v>
      </c>
      <c r="Q189" s="43" t="s">
        <v>7</v>
      </c>
      <c r="R189" s="65"/>
    </row>
    <row r="190" spans="2:18" ht="15">
      <c r="B190" s="48">
        <v>183</v>
      </c>
      <c r="C190" s="53">
        <v>2</v>
      </c>
      <c r="D190" s="43">
        <f>IF(J190="","",COUNTIF(J$7:J190,J190))</f>
        <v>5</v>
      </c>
      <c r="E190" s="43">
        <f>IF(I190="","",COUNTIF(I$7:I190,I190))</f>
        <v>12</v>
      </c>
      <c r="F190" s="54">
        <f>IF(K190="","",COUNTIF(K$7:K190,K190))</f>
        <v>5</v>
      </c>
      <c r="G190" s="48"/>
      <c r="H190" s="45" t="s">
        <v>529</v>
      </c>
      <c r="I190" s="61" t="s">
        <v>1135</v>
      </c>
      <c r="J190" s="54" t="s">
        <v>511</v>
      </c>
      <c r="K190" s="4" t="str">
        <f t="shared" si="5"/>
        <v>xMAG 250 INTERMEDIATE</v>
      </c>
      <c r="L190" s="61" t="s">
        <v>1403</v>
      </c>
      <c r="M190" s="43"/>
      <c r="N190" s="53" t="s">
        <v>528</v>
      </c>
      <c r="O190" s="54" t="s">
        <v>32</v>
      </c>
      <c r="P190" s="61" t="s">
        <v>115</v>
      </c>
      <c r="Q190" s="43" t="s">
        <v>7</v>
      </c>
      <c r="R190" s="65"/>
    </row>
    <row r="191" spans="2:18" ht="15">
      <c r="B191" s="48">
        <v>184</v>
      </c>
      <c r="C191" s="53">
        <v>2</v>
      </c>
      <c r="D191" s="43">
        <f>IF(J191="","",COUNTIF(J$7:J191,J191))</f>
        <v>12</v>
      </c>
      <c r="E191" s="43">
        <f>IF(I191="","",COUNTIF(I$7:I191,I191))</f>
        <v>12</v>
      </c>
      <c r="F191" s="54">
        <f>IF(K191="","",COUNTIF(K$7:K191,K191))</f>
        <v>7</v>
      </c>
      <c r="G191" s="48"/>
      <c r="H191" s="45" t="s">
        <v>237</v>
      </c>
      <c r="I191" s="61" t="s">
        <v>1127</v>
      </c>
      <c r="J191" s="54" t="s">
        <v>186</v>
      </c>
      <c r="K191" s="4" t="str">
        <f t="shared" si="5"/>
        <v>xHWT NOVICE</v>
      </c>
      <c r="L191" s="61" t="s">
        <v>1404</v>
      </c>
      <c r="M191" s="43"/>
      <c r="N191" s="53" t="s">
        <v>236</v>
      </c>
      <c r="O191" s="54" t="s">
        <v>10</v>
      </c>
      <c r="P191" s="61" t="s">
        <v>238</v>
      </c>
      <c r="Q191" s="43" t="s">
        <v>7</v>
      </c>
      <c r="R191" s="65"/>
    </row>
    <row r="192" spans="2:18" ht="15">
      <c r="B192" s="48">
        <v>185</v>
      </c>
      <c r="C192" s="53">
        <v>2</v>
      </c>
      <c r="D192" s="43">
        <f>IF(J192="","",COUNTIF(J$7:J192,J192))</f>
        <v>5</v>
      </c>
      <c r="E192" s="43">
        <f>IF(I192="","",COUNTIF(I$7:I192,I192))</f>
        <v>4</v>
      </c>
      <c r="F192" s="54">
        <f>IF(K192="","",COUNTIF(K$7:K192,K192))</f>
        <v>5</v>
      </c>
      <c r="G192" s="48"/>
      <c r="H192" s="45" t="s">
        <v>464</v>
      </c>
      <c r="I192" s="61" t="s">
        <v>1163</v>
      </c>
      <c r="J192" s="54" t="s">
        <v>448</v>
      </c>
      <c r="K192" s="4" t="str">
        <f t="shared" si="5"/>
        <v>xLWT II NOVICE</v>
      </c>
      <c r="L192" s="61" t="s">
        <v>1405</v>
      </c>
      <c r="M192" s="43"/>
      <c r="N192" s="53" t="s">
        <v>463</v>
      </c>
      <c r="O192" s="54" t="s">
        <v>20</v>
      </c>
      <c r="P192" s="61" t="s">
        <v>465</v>
      </c>
      <c r="Q192" s="43" t="s">
        <v>7</v>
      </c>
      <c r="R192" s="65"/>
    </row>
    <row r="193" spans="2:18" ht="15">
      <c r="B193" s="48">
        <v>186</v>
      </c>
      <c r="C193" s="53">
        <v>2</v>
      </c>
      <c r="D193" s="43">
        <f>IF(J193="","",COUNTIF(J$7:J193,J193))</f>
        <v>6</v>
      </c>
      <c r="E193" s="43">
        <f>IF(I193="","",COUNTIF(I$7:I193,I193))</f>
        <v>5</v>
      </c>
      <c r="F193" s="54">
        <f>IF(K193="","",COUNTIF(K$7:K193,K193))</f>
        <v>6</v>
      </c>
      <c r="G193" s="48"/>
      <c r="H193" s="45" t="s">
        <v>467</v>
      </c>
      <c r="I193" s="61" t="s">
        <v>1163</v>
      </c>
      <c r="J193" s="54" t="s">
        <v>448</v>
      </c>
      <c r="K193" s="4" t="str">
        <f t="shared" si="5"/>
        <v>xLWT II NOVICE</v>
      </c>
      <c r="L193" s="61" t="s">
        <v>1406</v>
      </c>
      <c r="M193" s="43" t="s">
        <v>151</v>
      </c>
      <c r="N193" s="53" t="s">
        <v>466</v>
      </c>
      <c r="O193" s="54" t="s">
        <v>5</v>
      </c>
      <c r="P193" s="61" t="s">
        <v>468</v>
      </c>
      <c r="Q193" s="43" t="s">
        <v>7</v>
      </c>
      <c r="R193" s="65" t="s">
        <v>469</v>
      </c>
    </row>
    <row r="194" spans="2:18" ht="15">
      <c r="B194" s="48">
        <v>187</v>
      </c>
      <c r="C194" s="53">
        <v>2</v>
      </c>
      <c r="D194" s="43">
        <f>IF(J194="","",COUNTIF(J$7:J194,J194))</f>
        <v>7</v>
      </c>
      <c r="E194" s="43">
        <f>IF(I194="","",COUNTIF(I$7:I194,I194))</f>
        <v>6</v>
      </c>
      <c r="F194" s="54">
        <f>IF(K194="","",COUNTIF(K$7:K194,K194))</f>
        <v>7</v>
      </c>
      <c r="G194" s="48"/>
      <c r="H194" s="45" t="s">
        <v>471</v>
      </c>
      <c r="I194" s="61" t="s">
        <v>1163</v>
      </c>
      <c r="J194" s="54" t="s">
        <v>448</v>
      </c>
      <c r="K194" s="4" t="str">
        <f t="shared" si="5"/>
        <v>xLWT II NOVICE</v>
      </c>
      <c r="L194" s="61" t="s">
        <v>1407</v>
      </c>
      <c r="M194" s="43"/>
      <c r="N194" s="53" t="s">
        <v>470</v>
      </c>
      <c r="O194" s="54" t="s">
        <v>5</v>
      </c>
      <c r="P194" s="61" t="s">
        <v>472</v>
      </c>
      <c r="Q194" s="43" t="s">
        <v>7</v>
      </c>
      <c r="R194" s="65"/>
    </row>
    <row r="195" spans="2:18" ht="15">
      <c r="B195" s="48"/>
      <c r="C195" s="53"/>
      <c r="D195" s="43"/>
      <c r="E195" s="43"/>
      <c r="F195" s="54"/>
      <c r="G195" s="48"/>
      <c r="H195" s="45"/>
      <c r="I195" s="61"/>
      <c r="J195" s="54"/>
      <c r="L195" s="61"/>
      <c r="M195" s="43"/>
      <c r="N195" s="53"/>
      <c r="O195" s="54"/>
      <c r="P195" s="61"/>
      <c r="Q195" s="43"/>
      <c r="R195" s="65"/>
    </row>
    <row r="196" spans="1:18" ht="15">
      <c r="A196" s="35" t="s">
        <v>1656</v>
      </c>
      <c r="B196" s="48">
        <v>188</v>
      </c>
      <c r="C196" s="53">
        <v>1</v>
      </c>
      <c r="D196" s="43">
        <f>IF(J196="","",COUNTIF(J$7:J196,J196))</f>
        <v>1</v>
      </c>
      <c r="E196" s="43">
        <f>IF(I196="","",COUNTIF(I$7:I196,I196))</f>
        <v>1</v>
      </c>
      <c r="F196" s="54">
        <f>IF(K196="","",COUNTIF(K$7:K196,K196))</f>
      </c>
      <c r="G196" s="48" t="s">
        <v>905</v>
      </c>
      <c r="H196" s="45"/>
      <c r="I196" s="61" t="s">
        <v>1136</v>
      </c>
      <c r="J196" s="54" t="s">
        <v>1644</v>
      </c>
      <c r="K196" s="4">
        <f t="shared" si="5"/>
      </c>
      <c r="L196" s="61" t="s">
        <v>1408</v>
      </c>
      <c r="M196" s="43" t="s">
        <v>169</v>
      </c>
      <c r="N196" s="53" t="s">
        <v>904</v>
      </c>
      <c r="O196" s="54" t="s">
        <v>32</v>
      </c>
      <c r="P196" s="61" t="s">
        <v>168</v>
      </c>
      <c r="Q196" s="43" t="s">
        <v>104</v>
      </c>
      <c r="R196" s="65" t="s">
        <v>906</v>
      </c>
    </row>
    <row r="197" spans="1:18" ht="15">
      <c r="A197" s="35" t="s">
        <v>1656</v>
      </c>
      <c r="B197" s="48">
        <v>189</v>
      </c>
      <c r="C197" s="53">
        <v>1</v>
      </c>
      <c r="D197" s="43">
        <f>IF(J197="","",COUNTIF(J$7:J197,J197))</f>
        <v>2</v>
      </c>
      <c r="E197" s="43">
        <f>IF(I197="","",COUNTIF(I$7:I197,I197))</f>
        <v>2</v>
      </c>
      <c r="F197" s="54">
        <f>IF(K197="","",COUNTIF(K$7:K197,K197))</f>
      </c>
      <c r="G197" s="48" t="s">
        <v>908</v>
      </c>
      <c r="H197" s="45"/>
      <c r="I197" s="61" t="s">
        <v>1136</v>
      </c>
      <c r="J197" s="54" t="s">
        <v>1644</v>
      </c>
      <c r="K197" s="4">
        <f aca="true" t="shared" si="6" ref="K197:K228">IF(H197="","","x"&amp;J197)</f>
      </c>
      <c r="L197" s="61" t="s">
        <v>1409</v>
      </c>
      <c r="M197" s="43"/>
      <c r="N197" s="53" t="s">
        <v>907</v>
      </c>
      <c r="O197" s="54" t="s">
        <v>10</v>
      </c>
      <c r="P197" s="61" t="s">
        <v>168</v>
      </c>
      <c r="Q197" s="43" t="s">
        <v>104</v>
      </c>
      <c r="R197" s="65" t="s">
        <v>909</v>
      </c>
    </row>
    <row r="198" spans="2:18" ht="15">
      <c r="B198" s="48">
        <v>190</v>
      </c>
      <c r="C198" s="53">
        <v>1</v>
      </c>
      <c r="D198" s="43">
        <f>IF(J198="","",COUNTIF(J$7:J198,J198))</f>
        <v>3</v>
      </c>
      <c r="E198" s="43">
        <f>IF(I198="","",COUNTIF(I$7:I198,I198))</f>
        <v>3</v>
      </c>
      <c r="F198" s="54">
        <f>IF(K198="","",COUNTIF(K$7:K198,K198))</f>
        <v>1</v>
      </c>
      <c r="G198" s="48" t="s">
        <v>911</v>
      </c>
      <c r="H198" s="45" t="s">
        <v>1216</v>
      </c>
      <c r="I198" s="61" t="s">
        <v>1136</v>
      </c>
      <c r="J198" s="54" t="s">
        <v>1644</v>
      </c>
      <c r="K198" s="4" t="str">
        <f t="shared" si="6"/>
        <v>xMASTERS EXPERT</v>
      </c>
      <c r="L198" s="61" t="s">
        <v>1410</v>
      </c>
      <c r="M198" s="43"/>
      <c r="N198" s="53" t="s">
        <v>910</v>
      </c>
      <c r="O198" s="54" t="s">
        <v>5</v>
      </c>
      <c r="P198" s="61" t="s">
        <v>11</v>
      </c>
      <c r="Q198" s="43" t="s">
        <v>7</v>
      </c>
      <c r="R198" s="65"/>
    </row>
    <row r="199" spans="2:18" ht="15">
      <c r="B199" s="48">
        <v>191</v>
      </c>
      <c r="C199" s="53">
        <v>1</v>
      </c>
      <c r="D199" s="43">
        <f>IF(J199="","",COUNTIF(J$7:J199,J199))</f>
        <v>8</v>
      </c>
      <c r="E199" s="43">
        <f>IF(I199="","",COUNTIF(I$7:I199,I199))</f>
      </c>
      <c r="F199" s="54">
        <f>IF(K199="","",COUNTIF(K$7:K199,K199))</f>
        <v>7</v>
      </c>
      <c r="G199" s="48"/>
      <c r="H199" s="45" t="s">
        <v>498</v>
      </c>
      <c r="I199" s="61"/>
      <c r="J199" s="54" t="s">
        <v>473</v>
      </c>
      <c r="K199" s="4" t="str">
        <f t="shared" si="6"/>
        <v>xMAG 250 EXPERT</v>
      </c>
      <c r="L199" s="61" t="s">
        <v>1411</v>
      </c>
      <c r="M199" s="43"/>
      <c r="N199" s="53" t="s">
        <v>497</v>
      </c>
      <c r="O199" s="54" t="s">
        <v>159</v>
      </c>
      <c r="P199" s="61"/>
      <c r="Q199" s="43"/>
      <c r="R199" s="65"/>
    </row>
    <row r="200" spans="2:18" ht="15">
      <c r="B200" s="48">
        <v>192</v>
      </c>
      <c r="C200" s="53">
        <v>1</v>
      </c>
      <c r="D200" s="43">
        <f>IF(J200="","",COUNTIF(J$7:J200,J200))</f>
        <v>9</v>
      </c>
      <c r="E200" s="43">
        <f>IF(I200="","",COUNTIF(I$7:I200,I200))</f>
      </c>
      <c r="F200" s="54">
        <f>IF(K200="","",COUNTIF(K$7:K200,K200))</f>
        <v>8</v>
      </c>
      <c r="G200" s="48"/>
      <c r="H200" s="45" t="s">
        <v>500</v>
      </c>
      <c r="I200" s="61"/>
      <c r="J200" s="54" t="s">
        <v>473</v>
      </c>
      <c r="K200" s="4" t="str">
        <f t="shared" si="6"/>
        <v>xMAG 250 EXPERT</v>
      </c>
      <c r="L200" s="61" t="s">
        <v>1412</v>
      </c>
      <c r="M200" s="43"/>
      <c r="N200" s="53" t="s">
        <v>499</v>
      </c>
      <c r="O200" s="54" t="s">
        <v>20</v>
      </c>
      <c r="P200" s="61" t="s">
        <v>501</v>
      </c>
      <c r="Q200" s="43" t="s">
        <v>7</v>
      </c>
      <c r="R200" s="65"/>
    </row>
    <row r="201" spans="2:18" ht="15">
      <c r="B201" s="48">
        <v>193</v>
      </c>
      <c r="C201" s="53">
        <v>1</v>
      </c>
      <c r="D201" s="43">
        <f>IF(J201="","",COUNTIF(J$7:J201,J201))</f>
        <v>4</v>
      </c>
      <c r="E201" s="43">
        <f>IF(I201="","",COUNTIF(I$7:I201,I201))</f>
        <v>4</v>
      </c>
      <c r="F201" s="54">
        <f>IF(K201="","",COUNTIF(K$7:K201,K201))</f>
        <v>2</v>
      </c>
      <c r="G201" s="48"/>
      <c r="H201" s="45" t="s">
        <v>913</v>
      </c>
      <c r="I201" s="61" t="s">
        <v>1136</v>
      </c>
      <c r="J201" s="54" t="s">
        <v>1644</v>
      </c>
      <c r="K201" s="4" t="str">
        <f t="shared" si="6"/>
        <v>xMASTERS EXPERT</v>
      </c>
      <c r="L201" s="61" t="s">
        <v>1413</v>
      </c>
      <c r="M201" s="43"/>
      <c r="N201" s="53" t="s">
        <v>912</v>
      </c>
      <c r="O201" s="54" t="s">
        <v>32</v>
      </c>
      <c r="P201" s="61" t="s">
        <v>914</v>
      </c>
      <c r="Q201" s="43" t="s">
        <v>7</v>
      </c>
      <c r="R201" s="65"/>
    </row>
    <row r="202" spans="2:18" ht="15">
      <c r="B202" s="48">
        <v>194</v>
      </c>
      <c r="C202" s="53">
        <v>1</v>
      </c>
      <c r="D202" s="43">
        <f>IF(J202="","",COUNTIF(J$7:J202,J202))</f>
        <v>10</v>
      </c>
      <c r="E202" s="43">
        <f>IF(I202="","",COUNTIF(I$7:I202,I202))</f>
      </c>
      <c r="F202" s="54">
        <f>IF(K202="","",COUNTIF(K$7:K202,K202))</f>
        <v>9</v>
      </c>
      <c r="G202" s="48"/>
      <c r="H202" s="45" t="s">
        <v>503</v>
      </c>
      <c r="I202" s="61"/>
      <c r="J202" s="54" t="s">
        <v>473</v>
      </c>
      <c r="K202" s="4" t="str">
        <f t="shared" si="6"/>
        <v>xMAG 250 EXPERT</v>
      </c>
      <c r="L202" s="61" t="s">
        <v>1414</v>
      </c>
      <c r="M202" s="43"/>
      <c r="N202" s="53" t="s">
        <v>502</v>
      </c>
      <c r="O202" s="54" t="s">
        <v>5</v>
      </c>
      <c r="P202" s="61" t="s">
        <v>504</v>
      </c>
      <c r="Q202" s="43" t="s">
        <v>7</v>
      </c>
      <c r="R202" s="65"/>
    </row>
    <row r="203" spans="2:18" ht="15">
      <c r="B203" s="48">
        <v>195</v>
      </c>
      <c r="C203" s="53">
        <v>1</v>
      </c>
      <c r="D203" s="43">
        <f>IF(J203="","",COUNTIF(J$7:J203,J203))</f>
        <v>11</v>
      </c>
      <c r="E203" s="43">
        <f>IF(I203="","",COUNTIF(I$7:I203,I203))</f>
      </c>
      <c r="F203" s="54">
        <f>IF(K203="","",COUNTIF(K$7:K203,K203))</f>
        <v>10</v>
      </c>
      <c r="G203" s="48"/>
      <c r="H203" s="45" t="s">
        <v>577</v>
      </c>
      <c r="I203" s="61"/>
      <c r="J203" s="54" t="s">
        <v>539</v>
      </c>
      <c r="K203" s="4" t="str">
        <f t="shared" si="6"/>
        <v>xMAG HWT EXPERT</v>
      </c>
      <c r="L203" s="61" t="s">
        <v>1415</v>
      </c>
      <c r="M203" s="43" t="s">
        <v>91</v>
      </c>
      <c r="N203" s="53" t="s">
        <v>576</v>
      </c>
      <c r="O203" s="54" t="s">
        <v>10</v>
      </c>
      <c r="P203" s="61" t="s">
        <v>578</v>
      </c>
      <c r="Q203" s="43" t="s">
        <v>7</v>
      </c>
      <c r="R203" s="65"/>
    </row>
    <row r="204" spans="1:18" ht="15">
      <c r="A204" s="35" t="s">
        <v>1656</v>
      </c>
      <c r="B204" s="48">
        <v>196</v>
      </c>
      <c r="C204" s="53">
        <v>1</v>
      </c>
      <c r="D204" s="43">
        <f>IF(J204="","",COUNTIF(J$7:J204,J204))</f>
        <v>1</v>
      </c>
      <c r="E204" s="43">
        <f>IF(I204="","",COUNTIF(I$7:I204,I204))</f>
      </c>
      <c r="F204" s="54">
        <f>IF(K204="","",COUNTIF(K$7:K204,K204))</f>
        <v>1</v>
      </c>
      <c r="G204" s="48"/>
      <c r="H204" s="45" t="s">
        <v>1109</v>
      </c>
      <c r="I204" s="61"/>
      <c r="J204" s="54" t="s">
        <v>1105</v>
      </c>
      <c r="K204" s="4" t="str">
        <f t="shared" si="6"/>
        <v>xWOMEN INTERMEDIATE</v>
      </c>
      <c r="L204" s="61" t="s">
        <v>1416</v>
      </c>
      <c r="M204" s="43" t="s">
        <v>72</v>
      </c>
      <c r="N204" s="53" t="s">
        <v>1108</v>
      </c>
      <c r="O204" s="54" t="s">
        <v>10</v>
      </c>
      <c r="P204" s="61" t="s">
        <v>17</v>
      </c>
      <c r="Q204" s="43" t="s">
        <v>7</v>
      </c>
      <c r="R204" s="65" t="s">
        <v>1110</v>
      </c>
    </row>
    <row r="205" spans="2:18" ht="15">
      <c r="B205" s="48">
        <v>197</v>
      </c>
      <c r="C205" s="53">
        <v>1</v>
      </c>
      <c r="D205" s="43">
        <f>IF(J205="","",COUNTIF(J$7:J205,J205))</f>
        <v>11</v>
      </c>
      <c r="E205" s="43">
        <f>IF(I205="","",COUNTIF(I$7:I205,I205))</f>
      </c>
      <c r="F205" s="54">
        <f>IF(K205="","",COUNTIF(K$7:K205,K205))</f>
        <v>10</v>
      </c>
      <c r="G205" s="48"/>
      <c r="H205" s="45" t="s">
        <v>506</v>
      </c>
      <c r="I205" s="61"/>
      <c r="J205" s="54" t="s">
        <v>473</v>
      </c>
      <c r="K205" s="4" t="str">
        <f t="shared" si="6"/>
        <v>xMAG 250 EXPERT</v>
      </c>
      <c r="L205" s="61" t="s">
        <v>1417</v>
      </c>
      <c r="M205" s="43"/>
      <c r="N205" s="53" t="s">
        <v>505</v>
      </c>
      <c r="O205" s="54" t="s">
        <v>27</v>
      </c>
      <c r="P205" s="61" t="s">
        <v>507</v>
      </c>
      <c r="Q205" s="43" t="s">
        <v>7</v>
      </c>
      <c r="R205" s="65"/>
    </row>
    <row r="206" spans="2:18" ht="15">
      <c r="B206" s="48">
        <v>198</v>
      </c>
      <c r="C206" s="53">
        <v>1</v>
      </c>
      <c r="D206" s="43">
        <f>IF(J206="","",COUNTIF(J$7:J206,J206))</f>
        <v>12</v>
      </c>
      <c r="E206" s="43">
        <f>IF(I206="","",COUNTIF(I$7:I206,I206))</f>
      </c>
      <c r="F206" s="54">
        <f>IF(K206="","",COUNTIF(K$7:K206,K206))</f>
        <v>11</v>
      </c>
      <c r="G206" s="48"/>
      <c r="H206" s="45" t="s">
        <v>580</v>
      </c>
      <c r="I206" s="61"/>
      <c r="J206" s="54" t="s">
        <v>539</v>
      </c>
      <c r="K206" s="4" t="str">
        <f t="shared" si="6"/>
        <v>xMAG HWT EXPERT</v>
      </c>
      <c r="L206" s="61" t="s">
        <v>1418</v>
      </c>
      <c r="M206" s="43"/>
      <c r="N206" s="53" t="s">
        <v>579</v>
      </c>
      <c r="O206" s="54" t="s">
        <v>5</v>
      </c>
      <c r="P206" s="61" t="s">
        <v>189</v>
      </c>
      <c r="Q206" s="43" t="s">
        <v>7</v>
      </c>
      <c r="R206" s="65"/>
    </row>
    <row r="207" spans="2:18" ht="15">
      <c r="B207" s="48">
        <v>199</v>
      </c>
      <c r="C207" s="53">
        <v>1</v>
      </c>
      <c r="D207" s="43">
        <f>IF(J207="","",COUNTIF(J$7:J207,J207))</f>
        <v>5</v>
      </c>
      <c r="E207" s="43">
        <f>IF(I207="","",COUNTIF(I$7:I207,I207))</f>
        <v>5</v>
      </c>
      <c r="F207" s="54">
        <f>IF(K207="","",COUNTIF(K$7:K207,K207))</f>
      </c>
      <c r="G207" s="48" t="s">
        <v>916</v>
      </c>
      <c r="H207" s="45"/>
      <c r="I207" s="61" t="s">
        <v>1136</v>
      </c>
      <c r="J207" s="54" t="s">
        <v>1644</v>
      </c>
      <c r="K207" s="4">
        <f t="shared" si="6"/>
      </c>
      <c r="L207" s="61" t="s">
        <v>1419</v>
      </c>
      <c r="M207" s="43"/>
      <c r="N207" s="53" t="s">
        <v>915</v>
      </c>
      <c r="O207" s="54" t="s">
        <v>5</v>
      </c>
      <c r="P207" s="61" t="s">
        <v>755</v>
      </c>
      <c r="Q207" s="43" t="s">
        <v>104</v>
      </c>
      <c r="R207" s="65"/>
    </row>
    <row r="208" spans="1:18" ht="15">
      <c r="A208" s="35" t="s">
        <v>1656</v>
      </c>
      <c r="B208" s="48">
        <v>200</v>
      </c>
      <c r="C208" s="53">
        <v>1</v>
      </c>
      <c r="D208" s="43">
        <f>IF(J208="","",COUNTIF(J$7:J208,J208))</f>
        <v>1</v>
      </c>
      <c r="E208" s="43">
        <f>IF(I208="","",COUNTIF(I$7:I208,I208))</f>
        <v>6</v>
      </c>
      <c r="F208" s="54">
        <f>IF(K208="","",COUNTIF(K$7:K208,K208))</f>
        <v>1</v>
      </c>
      <c r="G208" s="48"/>
      <c r="H208" s="45" t="s">
        <v>250</v>
      </c>
      <c r="I208" s="61" t="s">
        <v>1136</v>
      </c>
      <c r="J208" s="54" t="s">
        <v>245</v>
      </c>
      <c r="K208" s="4" t="str">
        <f t="shared" si="6"/>
        <v>xLEGENDS EXPERT</v>
      </c>
      <c r="L208" s="61" t="s">
        <v>1420</v>
      </c>
      <c r="M208" s="43" t="s">
        <v>91</v>
      </c>
      <c r="N208" s="53" t="s">
        <v>249</v>
      </c>
      <c r="O208" s="54" t="s">
        <v>10</v>
      </c>
      <c r="P208" s="61" t="s">
        <v>251</v>
      </c>
      <c r="Q208" s="43" t="s">
        <v>7</v>
      </c>
      <c r="R208" s="65"/>
    </row>
    <row r="209" spans="2:18" ht="15">
      <c r="B209" s="48">
        <v>201</v>
      </c>
      <c r="C209" s="53">
        <v>1</v>
      </c>
      <c r="D209" s="43">
        <f>IF(J209="","",COUNTIF(J$7:J209,J209))</f>
        <v>6</v>
      </c>
      <c r="E209" s="43">
        <f>IF(I209="","",COUNTIF(I$7:I209,I209))</f>
        <v>7</v>
      </c>
      <c r="F209" s="54">
        <f>IF(K209="","",COUNTIF(K$7:K209,K209))</f>
      </c>
      <c r="G209" s="48" t="s">
        <v>918</v>
      </c>
      <c r="H209" s="45"/>
      <c r="I209" s="61" t="s">
        <v>1136</v>
      </c>
      <c r="J209" s="54" t="s">
        <v>1644</v>
      </c>
      <c r="K209" s="4">
        <f t="shared" si="6"/>
      </c>
      <c r="L209" s="61" t="s">
        <v>1421</v>
      </c>
      <c r="M209" s="43"/>
      <c r="N209" s="53" t="s">
        <v>917</v>
      </c>
      <c r="O209" s="54" t="s">
        <v>41</v>
      </c>
      <c r="P209" s="61" t="s">
        <v>919</v>
      </c>
      <c r="Q209" s="43" t="s">
        <v>920</v>
      </c>
      <c r="R209" s="65"/>
    </row>
    <row r="210" spans="2:18" ht="15">
      <c r="B210" s="48">
        <v>202</v>
      </c>
      <c r="C210" s="53">
        <v>1</v>
      </c>
      <c r="D210" s="43">
        <f>IF(J210="","",COUNTIF(J$7:J210,J210))</f>
        <v>2</v>
      </c>
      <c r="E210" s="43">
        <f>IF(I210="","",COUNTIF(I$7:I210,I210))</f>
        <v>8</v>
      </c>
      <c r="F210" s="54">
        <f>IF(K210="","",COUNTIF(K$7:K210,K210))</f>
        <v>2</v>
      </c>
      <c r="G210" s="48"/>
      <c r="H210" s="45" t="s">
        <v>253</v>
      </c>
      <c r="I210" s="61" t="s">
        <v>1136</v>
      </c>
      <c r="J210" s="54" t="s">
        <v>245</v>
      </c>
      <c r="K210" s="4" t="str">
        <f t="shared" si="6"/>
        <v>xLEGENDS EXPERT</v>
      </c>
      <c r="L210" s="61" t="s">
        <v>1422</v>
      </c>
      <c r="M210" s="43" t="s">
        <v>255</v>
      </c>
      <c r="N210" s="53" t="s">
        <v>252</v>
      </c>
      <c r="O210" s="54" t="s">
        <v>32</v>
      </c>
      <c r="P210" s="61" t="s">
        <v>254</v>
      </c>
      <c r="Q210" s="43" t="s">
        <v>7</v>
      </c>
      <c r="R210" s="65" t="s">
        <v>256</v>
      </c>
    </row>
    <row r="211" spans="2:18" ht="15">
      <c r="B211" s="48">
        <v>203</v>
      </c>
      <c r="C211" s="53">
        <v>1</v>
      </c>
      <c r="D211" s="43">
        <f>IF(J211="","",COUNTIF(J$7:J211,J211))</f>
        <v>7</v>
      </c>
      <c r="E211" s="43">
        <f>IF(I211="","",COUNTIF(I$7:I211,I211))</f>
        <v>9</v>
      </c>
      <c r="F211" s="54">
        <f>IF(K211="","",COUNTIF(K$7:K211,K211))</f>
        <v>3</v>
      </c>
      <c r="G211" s="48"/>
      <c r="H211" s="45" t="s">
        <v>922</v>
      </c>
      <c r="I211" s="61" t="s">
        <v>1136</v>
      </c>
      <c r="J211" s="54" t="s">
        <v>1644</v>
      </c>
      <c r="K211" s="4" t="str">
        <f t="shared" si="6"/>
        <v>xMASTERS EXPERT</v>
      </c>
      <c r="L211" s="61" t="s">
        <v>1423</v>
      </c>
      <c r="M211" s="43"/>
      <c r="N211" s="53" t="s">
        <v>921</v>
      </c>
      <c r="O211" s="54" t="s">
        <v>27</v>
      </c>
      <c r="P211" s="61" t="s">
        <v>923</v>
      </c>
      <c r="Q211" s="43" t="s">
        <v>7</v>
      </c>
      <c r="R211" s="65"/>
    </row>
    <row r="212" spans="2:18" ht="15">
      <c r="B212" s="48">
        <v>204</v>
      </c>
      <c r="C212" s="53">
        <v>1</v>
      </c>
      <c r="D212" s="43">
        <f>IF(J212="","",COUNTIF(J$7:J212,J212))</f>
        <v>12</v>
      </c>
      <c r="E212" s="43">
        <f>IF(I212="","",COUNTIF(I$7:I212,I212))</f>
      </c>
      <c r="F212" s="54">
        <f>IF(K212="","",COUNTIF(K$7:K212,K212))</f>
        <v>11</v>
      </c>
      <c r="G212" s="48"/>
      <c r="H212" s="45" t="s">
        <v>509</v>
      </c>
      <c r="I212" s="61"/>
      <c r="J212" s="54" t="s">
        <v>473</v>
      </c>
      <c r="K212" s="4" t="str">
        <f t="shared" si="6"/>
        <v>xMAG 250 EXPERT</v>
      </c>
      <c r="L212" s="61" t="s">
        <v>1424</v>
      </c>
      <c r="M212" s="43"/>
      <c r="N212" s="53" t="s">
        <v>508</v>
      </c>
      <c r="O212" s="54" t="s">
        <v>32</v>
      </c>
      <c r="P212" s="61" t="s">
        <v>510</v>
      </c>
      <c r="Q212" s="43" t="s">
        <v>7</v>
      </c>
      <c r="R212" s="65"/>
    </row>
    <row r="213" spans="2:18" ht="15">
      <c r="B213" s="48">
        <v>205</v>
      </c>
      <c r="C213" s="53">
        <v>1</v>
      </c>
      <c r="D213" s="43">
        <f>IF(J213="","",COUNTIF(J$7:J213,J213))</f>
        <v>8</v>
      </c>
      <c r="E213" s="43">
        <f>IF(I213="","",COUNTIF(I$7:I213,I213))</f>
        <v>10</v>
      </c>
      <c r="F213" s="54">
        <f>IF(K213="","",COUNTIF(K$7:K213,K213))</f>
        <v>4</v>
      </c>
      <c r="G213" s="48"/>
      <c r="H213" s="45" t="s">
        <v>925</v>
      </c>
      <c r="I213" s="61" t="s">
        <v>1136</v>
      </c>
      <c r="J213" s="54" t="s">
        <v>1644</v>
      </c>
      <c r="K213" s="4" t="str">
        <f t="shared" si="6"/>
        <v>xMASTERS EXPERT</v>
      </c>
      <c r="L213" s="61" t="s">
        <v>1425</v>
      </c>
      <c r="M213" s="43"/>
      <c r="N213" s="53" t="s">
        <v>924</v>
      </c>
      <c r="O213" s="54" t="s">
        <v>32</v>
      </c>
      <c r="P213" s="61" t="s">
        <v>510</v>
      </c>
      <c r="Q213" s="43" t="s">
        <v>7</v>
      </c>
      <c r="R213" s="65"/>
    </row>
    <row r="214" spans="2:18" ht="15">
      <c r="B214" s="48">
        <v>206</v>
      </c>
      <c r="C214" s="53">
        <v>1</v>
      </c>
      <c r="D214" s="43">
        <f>IF(J214="","",COUNTIF(J$7:J214,J214))</f>
        <v>9</v>
      </c>
      <c r="E214" s="43">
        <f>IF(I214="","",COUNTIF(I$7:I214,I214))</f>
        <v>11</v>
      </c>
      <c r="F214" s="54">
        <f>IF(K214="","",COUNTIF(K$7:K214,K214))</f>
        <v>5</v>
      </c>
      <c r="G214" s="48"/>
      <c r="H214" s="45" t="s">
        <v>927</v>
      </c>
      <c r="I214" s="61" t="s">
        <v>1136</v>
      </c>
      <c r="J214" s="54" t="s">
        <v>1644</v>
      </c>
      <c r="K214" s="4" t="str">
        <f t="shared" si="6"/>
        <v>xMASTERS EXPERT</v>
      </c>
      <c r="L214" s="61" t="s">
        <v>1426</v>
      </c>
      <c r="M214" s="43" t="s">
        <v>255</v>
      </c>
      <c r="N214" s="53" t="s">
        <v>926</v>
      </c>
      <c r="O214" s="54" t="s">
        <v>32</v>
      </c>
      <c r="P214" s="61" t="s">
        <v>928</v>
      </c>
      <c r="Q214" s="43" t="s">
        <v>7</v>
      </c>
      <c r="R214" s="65" t="s">
        <v>929</v>
      </c>
    </row>
    <row r="215" spans="2:18" ht="15">
      <c r="B215" s="48">
        <v>207</v>
      </c>
      <c r="C215" s="53">
        <v>1</v>
      </c>
      <c r="D215" s="43">
        <f>IF(J215="","",COUNTIF(J$7:J215,J215))</f>
        <v>8</v>
      </c>
      <c r="E215" s="43">
        <f>IF(I215="","",COUNTIF(I$7:I215,I215))</f>
      </c>
      <c r="F215" s="54">
        <f>IF(K215="","",COUNTIF(K$7:K215,K215))</f>
        <v>7</v>
      </c>
      <c r="G215" s="48"/>
      <c r="H215" s="45" t="s">
        <v>611</v>
      </c>
      <c r="I215" s="61"/>
      <c r="J215" s="54" t="s">
        <v>581</v>
      </c>
      <c r="K215" s="4" t="str">
        <f t="shared" si="6"/>
        <v>xMAG HWT INTERMEDIATE</v>
      </c>
      <c r="L215" s="61" t="s">
        <v>1427</v>
      </c>
      <c r="M215" s="43" t="s">
        <v>331</v>
      </c>
      <c r="N215" s="53" t="s">
        <v>610</v>
      </c>
      <c r="O215" s="54" t="s">
        <v>32</v>
      </c>
      <c r="P215" s="61" t="s">
        <v>303</v>
      </c>
      <c r="Q215" s="43" t="s">
        <v>7</v>
      </c>
      <c r="R215" s="65"/>
    </row>
    <row r="216" spans="2:18" ht="15">
      <c r="B216" s="48">
        <v>208</v>
      </c>
      <c r="C216" s="53">
        <v>1</v>
      </c>
      <c r="D216" s="43">
        <f>IF(J216="","",COUNTIF(J$7:J216,J216))</f>
        <v>10</v>
      </c>
      <c r="E216" s="43">
        <f>IF(I216="","",COUNTIF(I$7:I216,I216))</f>
        <v>12</v>
      </c>
      <c r="F216" s="54">
        <f>IF(K216="","",COUNTIF(K$7:K216,K216))</f>
        <v>6</v>
      </c>
      <c r="G216" s="48"/>
      <c r="H216" s="45" t="s">
        <v>931</v>
      </c>
      <c r="I216" s="61" t="s">
        <v>1136</v>
      </c>
      <c r="J216" s="54" t="s">
        <v>1644</v>
      </c>
      <c r="K216" s="4" t="str">
        <f t="shared" si="6"/>
        <v>xMASTERS EXPERT</v>
      </c>
      <c r="L216" s="61" t="s">
        <v>1428</v>
      </c>
      <c r="M216" s="43"/>
      <c r="N216" s="53" t="s">
        <v>930</v>
      </c>
      <c r="O216" s="54" t="s">
        <v>27</v>
      </c>
      <c r="P216" s="61" t="s">
        <v>71</v>
      </c>
      <c r="Q216" s="43" t="s">
        <v>7</v>
      </c>
      <c r="R216" s="65"/>
    </row>
    <row r="217" spans="2:18" ht="15">
      <c r="B217" s="48">
        <v>209</v>
      </c>
      <c r="C217" s="53">
        <v>1</v>
      </c>
      <c r="D217" s="43">
        <f>IF(J217="","",COUNTIF(J$7:J217,J217))</f>
        <v>9</v>
      </c>
      <c r="E217" s="43">
        <f>IF(I217="","",COUNTIF(I$7:I217,I217))</f>
      </c>
      <c r="F217" s="54">
        <f>IF(K217="","",COUNTIF(K$7:K217,K217))</f>
        <v>8</v>
      </c>
      <c r="G217" s="48"/>
      <c r="H217" s="45" t="s">
        <v>613</v>
      </c>
      <c r="I217" s="61"/>
      <c r="J217" s="54" t="s">
        <v>581</v>
      </c>
      <c r="K217" s="4" t="str">
        <f t="shared" si="6"/>
        <v>xMAG HWT INTERMEDIATE</v>
      </c>
      <c r="L217" s="61" t="s">
        <v>1429</v>
      </c>
      <c r="M217" s="43"/>
      <c r="N217" s="53" t="s">
        <v>612</v>
      </c>
      <c r="O217" s="54" t="s">
        <v>10</v>
      </c>
      <c r="P217" s="61" t="s">
        <v>614</v>
      </c>
      <c r="Q217" s="43" t="s">
        <v>7</v>
      </c>
      <c r="R217" s="65"/>
    </row>
    <row r="218" spans="2:18" ht="15">
      <c r="B218" s="48">
        <v>210</v>
      </c>
      <c r="C218" s="53">
        <v>1</v>
      </c>
      <c r="D218" s="43">
        <f>IF(J218="","",COUNTIF(J$7:J218,J218))</f>
        <v>10</v>
      </c>
      <c r="E218" s="43">
        <f>IF(I218="","",COUNTIF(I$7:I218,I218))</f>
      </c>
      <c r="F218" s="54">
        <f>IF(K218="","",COUNTIF(K$7:K218,K218))</f>
        <v>9</v>
      </c>
      <c r="G218" s="48"/>
      <c r="H218" s="45" t="s">
        <v>616</v>
      </c>
      <c r="I218" s="61"/>
      <c r="J218" s="54" t="s">
        <v>581</v>
      </c>
      <c r="K218" s="4" t="str">
        <f t="shared" si="6"/>
        <v>xMAG HWT INTERMEDIATE</v>
      </c>
      <c r="L218" s="61" t="s">
        <v>1430</v>
      </c>
      <c r="M218" s="43"/>
      <c r="N218" s="53" t="s">
        <v>615</v>
      </c>
      <c r="O218" s="54" t="s">
        <v>32</v>
      </c>
      <c r="P218" s="61" t="s">
        <v>617</v>
      </c>
      <c r="Q218" s="43" t="s">
        <v>7</v>
      </c>
      <c r="R218" s="65"/>
    </row>
    <row r="219" spans="2:18" ht="15">
      <c r="B219" s="48">
        <v>211</v>
      </c>
      <c r="C219" s="53">
        <v>1</v>
      </c>
      <c r="D219" s="43">
        <f>IF(J219="","",COUNTIF(J$7:J219,J219))</f>
        <v>4</v>
      </c>
      <c r="E219" s="43">
        <f>IF(I219="","",COUNTIF(I$7:I219,I219))</f>
      </c>
      <c r="F219" s="54">
        <f>IF(K219="","",COUNTIF(K$7:K219,K219))</f>
        <v>4</v>
      </c>
      <c r="G219" s="48"/>
      <c r="H219" s="45" t="s">
        <v>965</v>
      </c>
      <c r="I219" s="61"/>
      <c r="J219" s="54" t="s">
        <v>955</v>
      </c>
      <c r="K219" s="4" t="str">
        <f t="shared" si="6"/>
        <v>xVET 250 INTERMEDIATE</v>
      </c>
      <c r="L219" s="61" t="s">
        <v>1431</v>
      </c>
      <c r="M219" s="43" t="s">
        <v>255</v>
      </c>
      <c r="N219" s="53" t="s">
        <v>964</v>
      </c>
      <c r="O219" s="54" t="s">
        <v>5</v>
      </c>
      <c r="P219" s="61" t="s">
        <v>966</v>
      </c>
      <c r="Q219" s="43" t="s">
        <v>7</v>
      </c>
      <c r="R219" s="65"/>
    </row>
    <row r="220" spans="2:18" ht="15">
      <c r="B220" s="48">
        <v>212</v>
      </c>
      <c r="C220" s="53">
        <v>1</v>
      </c>
      <c r="D220" s="43">
        <f>IF(J220="","",COUNTIF(J$7:J220,J220))</f>
        <v>11</v>
      </c>
      <c r="E220" s="43">
        <f>IF(I220="","",COUNTIF(I$7:I220,I220))</f>
      </c>
      <c r="F220" s="54">
        <f>IF(K220="","",COUNTIF(K$7:K220,K220))</f>
        <v>10</v>
      </c>
      <c r="G220" s="48"/>
      <c r="H220" s="45" t="s">
        <v>619</v>
      </c>
      <c r="I220" s="61"/>
      <c r="J220" s="54" t="s">
        <v>581</v>
      </c>
      <c r="K220" s="4" t="str">
        <f t="shared" si="6"/>
        <v>xMAG HWT INTERMEDIATE</v>
      </c>
      <c r="L220" s="61" t="s">
        <v>1432</v>
      </c>
      <c r="M220" s="43"/>
      <c r="N220" s="53" t="s">
        <v>618</v>
      </c>
      <c r="O220" s="54" t="s">
        <v>5</v>
      </c>
      <c r="P220" s="61" t="s">
        <v>115</v>
      </c>
      <c r="Q220" s="43" t="s">
        <v>7</v>
      </c>
      <c r="R220" s="65"/>
    </row>
    <row r="221" spans="2:18" ht="15">
      <c r="B221" s="48">
        <v>213</v>
      </c>
      <c r="C221" s="53">
        <v>1</v>
      </c>
      <c r="D221" s="43">
        <f>IF(J221="","",COUNTIF(J$7:J221,J221))</f>
        <v>2</v>
      </c>
      <c r="E221" s="43">
        <f>IF(I221="","",COUNTIF(I$7:I221,I221))</f>
      </c>
      <c r="F221" s="54">
        <f>IF(K221="","",COUNTIF(K$7:K221,K221))</f>
        <v>2</v>
      </c>
      <c r="G221" s="48"/>
      <c r="H221" s="45" t="s">
        <v>767</v>
      </c>
      <c r="I221" s="61"/>
      <c r="J221" s="54" t="s">
        <v>763</v>
      </c>
      <c r="K221" s="4" t="str">
        <f t="shared" si="6"/>
        <v>xSEN 250 INTERMEDIATE</v>
      </c>
      <c r="L221" s="61" t="s">
        <v>1433</v>
      </c>
      <c r="M221" s="43" t="s">
        <v>255</v>
      </c>
      <c r="N221" s="53" t="s">
        <v>766</v>
      </c>
      <c r="O221" s="54" t="s">
        <v>32</v>
      </c>
      <c r="P221" s="61" t="s">
        <v>251</v>
      </c>
      <c r="Q221" s="43" t="s">
        <v>7</v>
      </c>
      <c r="R221" s="65" t="s">
        <v>768</v>
      </c>
    </row>
    <row r="222" spans="2:18" ht="15">
      <c r="B222" s="48">
        <v>214</v>
      </c>
      <c r="C222" s="53">
        <v>1</v>
      </c>
      <c r="D222" s="43">
        <f>IF(J222="","",COUNTIF(J$7:J222,J222))</f>
        <v>11</v>
      </c>
      <c r="E222" s="43">
        <f>IF(I222="","",COUNTIF(I$7:I222,I222))</f>
        <v>13</v>
      </c>
      <c r="F222" s="54">
        <f>IF(K222="","",COUNTIF(K$7:K222,K222))</f>
        <v>7</v>
      </c>
      <c r="G222" s="48"/>
      <c r="H222" s="45" t="s">
        <v>933</v>
      </c>
      <c r="I222" s="61" t="s">
        <v>1136</v>
      </c>
      <c r="J222" s="54" t="s">
        <v>1644</v>
      </c>
      <c r="K222" s="4" t="str">
        <f t="shared" si="6"/>
        <v>xMASTERS EXPERT</v>
      </c>
      <c r="L222" s="61" t="s">
        <v>1647</v>
      </c>
      <c r="M222" s="43"/>
      <c r="N222" s="53" t="s">
        <v>932</v>
      </c>
      <c r="O222" s="54" t="s">
        <v>27</v>
      </c>
      <c r="P222" s="61" t="s">
        <v>482</v>
      </c>
      <c r="Q222" s="43" t="s">
        <v>7</v>
      </c>
      <c r="R222" s="65"/>
    </row>
    <row r="223" spans="2:18" ht="15">
      <c r="B223" s="48">
        <v>215</v>
      </c>
      <c r="C223" s="53">
        <v>1</v>
      </c>
      <c r="D223" s="43">
        <f>IF(J223="","",COUNTIF(J$7:J223,J223))</f>
        <v>12</v>
      </c>
      <c r="E223" s="43">
        <f>IF(I223="","",COUNTIF(I$7:I223,I223))</f>
      </c>
      <c r="F223" s="54">
        <f>IF(K223="","",COUNTIF(K$7:K223,K223))</f>
        <v>9</v>
      </c>
      <c r="G223" s="48"/>
      <c r="H223" s="45" t="s">
        <v>867</v>
      </c>
      <c r="I223" s="61"/>
      <c r="J223" s="54" t="s">
        <v>827</v>
      </c>
      <c r="K223" s="4" t="str">
        <f t="shared" si="6"/>
        <v>xSEN HWT INTERMEDIATE</v>
      </c>
      <c r="L223" s="61" t="s">
        <v>1434</v>
      </c>
      <c r="M223" s="43" t="s">
        <v>868</v>
      </c>
      <c r="N223" s="53" t="s">
        <v>866</v>
      </c>
      <c r="O223" s="54" t="s">
        <v>32</v>
      </c>
      <c r="P223" s="61" t="s">
        <v>52</v>
      </c>
      <c r="Q223" s="43" t="s">
        <v>7</v>
      </c>
      <c r="R223" s="65"/>
    </row>
    <row r="224" spans="2:18" ht="15">
      <c r="B224" s="48">
        <v>216</v>
      </c>
      <c r="C224" s="53">
        <v>1</v>
      </c>
      <c r="D224" s="43">
        <f>IF(J224="","",COUNTIF(J$7:J224,J224))</f>
        <v>1</v>
      </c>
      <c r="E224" s="43">
        <f>IF(I224="","",COUNTIF(I$7:I224,I224))</f>
      </c>
      <c r="F224" s="54">
        <f>IF(K224="","",COUNTIF(K$7:K224,K224))</f>
        <v>1</v>
      </c>
      <c r="G224" s="48"/>
      <c r="H224" s="45" t="s">
        <v>897</v>
      </c>
      <c r="I224" s="61"/>
      <c r="J224" s="54" t="s">
        <v>895</v>
      </c>
      <c r="K224" s="4" t="str">
        <f t="shared" si="6"/>
        <v>xSEN WOMEN EXPERT</v>
      </c>
      <c r="L224" s="61" t="s">
        <v>1648</v>
      </c>
      <c r="M224" s="43" t="s">
        <v>868</v>
      </c>
      <c r="N224" s="53" t="s">
        <v>896</v>
      </c>
      <c r="O224" s="54" t="s">
        <v>32</v>
      </c>
      <c r="P224" s="61" t="s">
        <v>898</v>
      </c>
      <c r="Q224" s="43" t="s">
        <v>7</v>
      </c>
      <c r="R224" s="65"/>
    </row>
    <row r="225" spans="2:18" ht="15">
      <c r="B225" s="48">
        <v>217</v>
      </c>
      <c r="C225" s="53">
        <v>1</v>
      </c>
      <c r="D225" s="43">
        <f>IF(J225="","",COUNTIF(J$7:J225,J225))</f>
        <v>12</v>
      </c>
      <c r="E225" s="43">
        <f>IF(I225="","",COUNTIF(I$7:I225,I225))</f>
        <v>14</v>
      </c>
      <c r="F225" s="54">
        <f>IF(K225="","",COUNTIF(K$7:K225,K225))</f>
        <v>8</v>
      </c>
      <c r="G225" s="48"/>
      <c r="H225" s="45" t="s">
        <v>935</v>
      </c>
      <c r="I225" s="61" t="s">
        <v>1136</v>
      </c>
      <c r="J225" s="54" t="s">
        <v>1644</v>
      </c>
      <c r="K225" s="4" t="str">
        <f t="shared" si="6"/>
        <v>xMASTERS EXPERT</v>
      </c>
      <c r="L225" s="61" t="s">
        <v>1435</v>
      </c>
      <c r="M225" s="43" t="s">
        <v>373</v>
      </c>
      <c r="N225" s="53" t="s">
        <v>934</v>
      </c>
      <c r="O225" s="54" t="s">
        <v>32</v>
      </c>
      <c r="P225" s="61" t="s">
        <v>216</v>
      </c>
      <c r="Q225" s="43" t="s">
        <v>7</v>
      </c>
      <c r="R225" s="65"/>
    </row>
    <row r="226" spans="2:18" ht="15">
      <c r="B226" s="48">
        <v>218</v>
      </c>
      <c r="C226" s="53">
        <v>1</v>
      </c>
      <c r="D226" s="43">
        <f>IF(J226="","",COUNTIF(J$7:J226,J226))</f>
        <v>12</v>
      </c>
      <c r="E226" s="43">
        <f>IF(I226="","",COUNTIF(I$7:I226,I226))</f>
      </c>
      <c r="F226" s="54">
        <f>IF(K226="","",COUNTIF(K$7:K226,K226))</f>
        <v>11</v>
      </c>
      <c r="G226" s="48"/>
      <c r="H226" s="45" t="s">
        <v>621</v>
      </c>
      <c r="I226" s="61"/>
      <c r="J226" s="54" t="s">
        <v>581</v>
      </c>
      <c r="K226" s="4" t="str">
        <f t="shared" si="6"/>
        <v>xMAG HWT INTERMEDIATE</v>
      </c>
      <c r="L226" s="61" t="s">
        <v>1436</v>
      </c>
      <c r="M226" s="43" t="s">
        <v>255</v>
      </c>
      <c r="N226" s="53" t="s">
        <v>620</v>
      </c>
      <c r="O226" s="54" t="s">
        <v>5</v>
      </c>
      <c r="P226" s="61" t="s">
        <v>622</v>
      </c>
      <c r="Q226" s="43" t="s">
        <v>7</v>
      </c>
      <c r="R226" s="65"/>
    </row>
    <row r="227" spans="2:18" ht="15">
      <c r="B227" s="48">
        <v>219</v>
      </c>
      <c r="C227" s="53">
        <v>1</v>
      </c>
      <c r="D227" s="43">
        <f>IF(J227="","",COUNTIF(J$7:J227,J227))</f>
        <v>2</v>
      </c>
      <c r="E227" s="43">
        <f>IF(I227="","",COUNTIF(I$7:I227,I227))</f>
      </c>
      <c r="F227" s="54">
        <f>IF(K227="","",COUNTIF(K$7:K227,K227))</f>
        <v>2</v>
      </c>
      <c r="G227" s="48"/>
      <c r="H227" s="45" t="s">
        <v>1112</v>
      </c>
      <c r="I227" s="61"/>
      <c r="J227" s="54" t="s">
        <v>1105</v>
      </c>
      <c r="K227" s="4" t="str">
        <f t="shared" si="6"/>
        <v>xWOMEN INTERMEDIATE</v>
      </c>
      <c r="L227" s="61" t="s">
        <v>1437</v>
      </c>
      <c r="M227" s="43"/>
      <c r="N227" s="53" t="s">
        <v>1111</v>
      </c>
      <c r="O227" s="54" t="s">
        <v>5</v>
      </c>
      <c r="P227" s="61" t="s">
        <v>570</v>
      </c>
      <c r="Q227" s="43" t="s">
        <v>7</v>
      </c>
      <c r="R227" s="65"/>
    </row>
    <row r="228" spans="2:18" ht="15">
      <c r="B228" s="48">
        <v>220</v>
      </c>
      <c r="C228" s="53">
        <v>1</v>
      </c>
      <c r="D228" s="43">
        <f>IF(J228="","",COUNTIF(J$7:J228,J228))</f>
        <v>13</v>
      </c>
      <c r="E228" s="43">
        <f>IF(I228="","",COUNTIF(I$7:I228,I228))</f>
      </c>
      <c r="F228" s="54">
        <f>IF(K228="","",COUNTIF(K$7:K228,K228))</f>
        <v>12</v>
      </c>
      <c r="G228" s="48"/>
      <c r="H228" s="45" t="s">
        <v>624</v>
      </c>
      <c r="I228" s="61"/>
      <c r="J228" s="54" t="s">
        <v>581</v>
      </c>
      <c r="K228" s="4" t="str">
        <f t="shared" si="6"/>
        <v>xMAG HWT INTERMEDIATE</v>
      </c>
      <c r="L228" s="61" t="s">
        <v>1438</v>
      </c>
      <c r="M228" s="43"/>
      <c r="N228" s="53" t="s">
        <v>623</v>
      </c>
      <c r="O228" s="54" t="s">
        <v>159</v>
      </c>
      <c r="P228" s="61"/>
      <c r="Q228" s="43"/>
      <c r="R228" s="65"/>
    </row>
    <row r="229" spans="2:18" ht="15">
      <c r="B229" s="48">
        <v>221</v>
      </c>
      <c r="C229" s="53">
        <v>1</v>
      </c>
      <c r="D229" s="43">
        <f>IF(J229="","",COUNTIF(J$7:J229,J229))</f>
        <v>14</v>
      </c>
      <c r="E229" s="43">
        <f>IF(I229="","",COUNTIF(I$7:I229,I229))</f>
      </c>
      <c r="F229" s="54">
        <f>IF(K229="","",COUNTIF(K$7:K229,K229))</f>
        <v>13</v>
      </c>
      <c r="G229" s="48"/>
      <c r="H229" s="45" t="s">
        <v>629</v>
      </c>
      <c r="I229" s="61"/>
      <c r="J229" s="54" t="s">
        <v>581</v>
      </c>
      <c r="K229" s="4" t="str">
        <f aca="true" t="shared" si="7" ref="K229:K260">IF(H229="","","x"&amp;J229)</f>
        <v>xMAG HWT INTERMEDIATE</v>
      </c>
      <c r="L229" s="61" t="s">
        <v>1439</v>
      </c>
      <c r="M229" s="43"/>
      <c r="N229" s="53" t="s">
        <v>628</v>
      </c>
      <c r="O229" s="54" t="s">
        <v>159</v>
      </c>
      <c r="P229" s="61"/>
      <c r="Q229" s="43"/>
      <c r="R229" s="65"/>
    </row>
    <row r="230" spans="2:18" ht="15">
      <c r="B230" s="48">
        <v>222</v>
      </c>
      <c r="C230" s="53">
        <v>1</v>
      </c>
      <c r="D230" s="43">
        <f>IF(J230="","",COUNTIF(J$7:J230,J230))</f>
        <v>12</v>
      </c>
      <c r="E230" s="43">
        <f>IF(I230="","",COUNTIF(I$7:I230,I230))</f>
      </c>
      <c r="F230" s="54">
        <f>IF(K230="","",COUNTIF(K$7:K230,K230))</f>
        <v>11</v>
      </c>
      <c r="G230" s="48"/>
      <c r="H230" s="45" t="s">
        <v>1081</v>
      </c>
      <c r="I230" s="61"/>
      <c r="J230" s="54" t="s">
        <v>1028</v>
      </c>
      <c r="K230" s="4" t="str">
        <f t="shared" si="7"/>
        <v>xVET HWT NOVICE</v>
      </c>
      <c r="L230" s="61" t="s">
        <v>1440</v>
      </c>
      <c r="M230" s="43"/>
      <c r="N230" s="53" t="s">
        <v>1080</v>
      </c>
      <c r="O230" s="54" t="s">
        <v>32</v>
      </c>
      <c r="P230" s="61" t="s">
        <v>1082</v>
      </c>
      <c r="Q230" s="43" t="s">
        <v>7</v>
      </c>
      <c r="R230" s="65" t="s">
        <v>550</v>
      </c>
    </row>
    <row r="231" spans="1:18" ht="15">
      <c r="A231" s="35" t="s">
        <v>1656</v>
      </c>
      <c r="B231" s="48">
        <v>223</v>
      </c>
      <c r="C231" s="53">
        <v>1</v>
      </c>
      <c r="D231" s="43">
        <f>IF(J231="","",COUNTIF(J$7:J231,J231))</f>
        <v>1</v>
      </c>
      <c r="E231" s="43">
        <f>IF(I231="","",COUNTIF(I$7:I231,I231))</f>
      </c>
      <c r="F231" s="54">
        <f>IF(K231="","",COUNTIF(K$7:K231,K231))</f>
        <v>1</v>
      </c>
      <c r="G231" s="48"/>
      <c r="H231" s="45" t="s">
        <v>773</v>
      </c>
      <c r="I231" s="61"/>
      <c r="J231" s="54" t="s">
        <v>769</v>
      </c>
      <c r="K231" s="4" t="str">
        <f t="shared" si="7"/>
        <v>xSEN 250 NOVICE</v>
      </c>
      <c r="L231" s="61" t="s">
        <v>1441</v>
      </c>
      <c r="M231" s="43" t="s">
        <v>327</v>
      </c>
      <c r="N231" s="53" t="s">
        <v>772</v>
      </c>
      <c r="O231" s="54" t="s">
        <v>10</v>
      </c>
      <c r="P231" s="61" t="s">
        <v>774</v>
      </c>
      <c r="Q231" s="43" t="s">
        <v>7</v>
      </c>
      <c r="R231" s="65"/>
    </row>
    <row r="232" spans="2:18" ht="15">
      <c r="B232" s="48">
        <v>224</v>
      </c>
      <c r="C232" s="53">
        <v>1</v>
      </c>
      <c r="D232" s="43">
        <f>IF(J232="","",COUNTIF(J$7:J232,J232))</f>
        <v>13</v>
      </c>
      <c r="E232" s="43">
        <f>IF(I232="","",COUNTIF(I$7:I232,I232))</f>
      </c>
      <c r="F232" s="54">
        <f>IF(K232="","",COUNTIF(K$7:K232,K232))</f>
        <v>10</v>
      </c>
      <c r="G232" s="48"/>
      <c r="H232" s="45" t="s">
        <v>870</v>
      </c>
      <c r="I232" s="61"/>
      <c r="J232" s="54" t="s">
        <v>827</v>
      </c>
      <c r="K232" s="4" t="str">
        <f t="shared" si="7"/>
        <v>xSEN HWT INTERMEDIATE</v>
      </c>
      <c r="L232" s="61" t="s">
        <v>1442</v>
      </c>
      <c r="M232" s="43" t="s">
        <v>373</v>
      </c>
      <c r="N232" s="53" t="s">
        <v>869</v>
      </c>
      <c r="O232" s="54" t="s">
        <v>205</v>
      </c>
      <c r="P232" s="61" t="s">
        <v>871</v>
      </c>
      <c r="Q232" s="43" t="s">
        <v>7</v>
      </c>
      <c r="R232" s="65"/>
    </row>
    <row r="233" spans="1:18" ht="15">
      <c r="A233" s="35" t="s">
        <v>1656</v>
      </c>
      <c r="B233" s="48">
        <v>225</v>
      </c>
      <c r="C233" s="53">
        <v>1</v>
      </c>
      <c r="D233" s="43">
        <f>IF(J233="","",COUNTIF(J$7:J233,J233))</f>
        <v>1</v>
      </c>
      <c r="E233" s="43">
        <f>IF(I233="","",COUNTIF(I$7:I233,I233))</f>
      </c>
      <c r="F233" s="54">
        <f>IF(K233="","",COUNTIF(K$7:K233,K233))</f>
      </c>
      <c r="G233" s="48" t="s">
        <v>673</v>
      </c>
      <c r="H233" s="45"/>
      <c r="I233" s="61"/>
      <c r="J233" s="54" t="s">
        <v>668</v>
      </c>
      <c r="K233" s="4">
        <f t="shared" si="7"/>
      </c>
      <c r="L233" s="61" t="s">
        <v>1443</v>
      </c>
      <c r="M233" s="43"/>
      <c r="N233" s="53" t="s">
        <v>672</v>
      </c>
      <c r="O233" s="54" t="s">
        <v>32</v>
      </c>
      <c r="P233" s="61" t="s">
        <v>251</v>
      </c>
      <c r="Q233" s="43" t="s">
        <v>7</v>
      </c>
      <c r="R233" s="65" t="s">
        <v>674</v>
      </c>
    </row>
    <row r="234" spans="2:18" ht="15">
      <c r="B234" s="48">
        <v>226</v>
      </c>
      <c r="C234" s="53">
        <v>1</v>
      </c>
      <c r="D234" s="43">
        <f>IF(J234="","",COUNTIF(J$7:J234,J234))</f>
        <v>13</v>
      </c>
      <c r="E234" s="43">
        <f>IF(I234="","",COUNTIF(I$7:I234,I234))</f>
      </c>
      <c r="F234" s="54">
        <f>IF(K234="","",COUNTIF(K$7:K234,K234))</f>
        <v>8</v>
      </c>
      <c r="G234" s="48"/>
      <c r="H234" s="45" t="s">
        <v>240</v>
      </c>
      <c r="I234" s="61"/>
      <c r="J234" s="54" t="s">
        <v>186</v>
      </c>
      <c r="K234" s="4" t="str">
        <f t="shared" si="7"/>
        <v>xHWT NOVICE</v>
      </c>
      <c r="L234" s="61" t="s">
        <v>1444</v>
      </c>
      <c r="M234" s="43"/>
      <c r="N234" s="53" t="s">
        <v>239</v>
      </c>
      <c r="O234" s="54" t="s">
        <v>10</v>
      </c>
      <c r="P234" s="61" t="s">
        <v>17</v>
      </c>
      <c r="Q234" s="43" t="s">
        <v>7</v>
      </c>
      <c r="R234" s="65"/>
    </row>
    <row r="235" spans="2:18" ht="15">
      <c r="B235" s="48">
        <v>227</v>
      </c>
      <c r="C235" s="53">
        <v>1</v>
      </c>
      <c r="D235" s="43">
        <f>IF(J235="","",COUNTIF(J$7:J235,J235))</f>
        <v>13</v>
      </c>
      <c r="E235" s="43">
        <f>IF(I235="","",COUNTIF(I$7:I235,I235))</f>
        <v>15</v>
      </c>
      <c r="F235" s="54">
        <f>IF(K235="","",COUNTIF(K$7:K235,K235))</f>
        <v>9</v>
      </c>
      <c r="G235" s="48"/>
      <c r="H235" s="45" t="s">
        <v>937</v>
      </c>
      <c r="I235" s="61" t="s">
        <v>1136</v>
      </c>
      <c r="J235" s="54" t="s">
        <v>1644</v>
      </c>
      <c r="K235" s="4" t="str">
        <f t="shared" si="7"/>
        <v>xMASTERS EXPERT</v>
      </c>
      <c r="L235" s="61" t="s">
        <v>1445</v>
      </c>
      <c r="M235" s="43"/>
      <c r="N235" s="53" t="s">
        <v>936</v>
      </c>
      <c r="O235" s="54" t="s">
        <v>32</v>
      </c>
      <c r="P235" s="61" t="s">
        <v>1755</v>
      </c>
      <c r="Q235" s="43" t="s">
        <v>7</v>
      </c>
      <c r="R235" s="65"/>
    </row>
    <row r="236" spans="1:18" ht="15">
      <c r="A236" s="35" t="s">
        <v>1656</v>
      </c>
      <c r="B236" s="48">
        <v>228</v>
      </c>
      <c r="C236" s="53">
        <v>1</v>
      </c>
      <c r="D236" s="43">
        <f>IF(J236="","",COUNTIF(J$7:J236,J236))</f>
        <v>1</v>
      </c>
      <c r="E236" s="43">
        <f>IF(I236="","",COUNTIF(I$7:I236,I236))</f>
        <v>1</v>
      </c>
      <c r="F236" s="54">
        <f>IF(K236="","",COUNTIF(K$7:K236,K236))</f>
        <v>1</v>
      </c>
      <c r="G236" s="48"/>
      <c r="H236" s="45" t="s">
        <v>638</v>
      </c>
      <c r="I236" s="61" t="s">
        <v>1141</v>
      </c>
      <c r="J236" s="54" t="s">
        <v>630</v>
      </c>
      <c r="K236" s="4" t="str">
        <f t="shared" si="7"/>
        <v>xMAG HWT NOVICE</v>
      </c>
      <c r="L236" s="61" t="s">
        <v>1446</v>
      </c>
      <c r="M236" s="43" t="s">
        <v>112</v>
      </c>
      <c r="N236" s="53" t="s">
        <v>637</v>
      </c>
      <c r="O236" s="54" t="s">
        <v>10</v>
      </c>
      <c r="P236" s="61" t="s">
        <v>536</v>
      </c>
      <c r="Q236" s="43" t="s">
        <v>7</v>
      </c>
      <c r="R236" s="65" t="s">
        <v>639</v>
      </c>
    </row>
    <row r="237" spans="2:18" ht="15">
      <c r="B237" s="48">
        <v>229</v>
      </c>
      <c r="C237" s="53">
        <v>1</v>
      </c>
      <c r="D237" s="43">
        <f>IF(J237="","",COUNTIF(J$7:J237,J237))</f>
        <v>2</v>
      </c>
      <c r="E237" s="43">
        <f>IF(I237="","",COUNTIF(I$7:I237,I237))</f>
        <v>2</v>
      </c>
      <c r="F237" s="54">
        <f>IF(K237="","",COUNTIF(K$7:K237,K237))</f>
        <v>2</v>
      </c>
      <c r="G237" s="48"/>
      <c r="H237" s="45" t="s">
        <v>641</v>
      </c>
      <c r="I237" s="61" t="s">
        <v>1141</v>
      </c>
      <c r="J237" s="54" t="s">
        <v>630</v>
      </c>
      <c r="K237" s="4" t="str">
        <f t="shared" si="7"/>
        <v>xMAG HWT NOVICE</v>
      </c>
      <c r="L237" s="61" t="s">
        <v>1447</v>
      </c>
      <c r="M237" s="43"/>
      <c r="N237" s="53" t="s">
        <v>640</v>
      </c>
      <c r="O237" s="54" t="s">
        <v>32</v>
      </c>
      <c r="P237" s="61" t="s">
        <v>642</v>
      </c>
      <c r="Q237" s="43" t="s">
        <v>7</v>
      </c>
      <c r="R237" s="65"/>
    </row>
    <row r="238" spans="2:18" ht="15">
      <c r="B238" s="48">
        <v>230</v>
      </c>
      <c r="C238" s="53">
        <v>1</v>
      </c>
      <c r="D238" s="43">
        <f>IF(J238="","",COUNTIF(J$7:J238,J238))</f>
        <v>14</v>
      </c>
      <c r="E238" s="43">
        <f>IF(I238="","",COUNTIF(I$7:I238,I238))</f>
        <v>16</v>
      </c>
      <c r="F238" s="54">
        <f>IF(K238="","",COUNTIF(K$7:K238,K238))</f>
        <v>10</v>
      </c>
      <c r="G238" s="48"/>
      <c r="H238" s="45" t="s">
        <v>939</v>
      </c>
      <c r="I238" s="61" t="s">
        <v>1136</v>
      </c>
      <c r="J238" s="54" t="s">
        <v>1644</v>
      </c>
      <c r="K238" s="4" t="str">
        <f t="shared" si="7"/>
        <v>xMASTERS EXPERT</v>
      </c>
      <c r="L238" s="61" t="s">
        <v>1448</v>
      </c>
      <c r="M238" s="43"/>
      <c r="N238" s="53" t="s">
        <v>938</v>
      </c>
      <c r="O238" s="54" t="s">
        <v>32</v>
      </c>
      <c r="P238" s="61" t="s">
        <v>940</v>
      </c>
      <c r="Q238" s="43" t="s">
        <v>7</v>
      </c>
      <c r="R238" s="65"/>
    </row>
    <row r="239" spans="2:18" ht="15">
      <c r="B239" s="48">
        <v>231</v>
      </c>
      <c r="C239" s="53">
        <v>1</v>
      </c>
      <c r="D239" s="43">
        <f>IF(J239="","",COUNTIF(J$7:J239,J239))</f>
        <v>2</v>
      </c>
      <c r="E239" s="43">
        <f>IF(I239="","",COUNTIF(I$7:I239,I239))</f>
      </c>
      <c r="F239" s="54">
        <f>IF(K239="","",COUNTIF(K$7:K239,K239))</f>
        <v>1</v>
      </c>
      <c r="G239" s="48"/>
      <c r="H239" s="45" t="s">
        <v>676</v>
      </c>
      <c r="I239" s="61"/>
      <c r="J239" s="54" t="s">
        <v>668</v>
      </c>
      <c r="K239" s="4" t="str">
        <f t="shared" si="7"/>
        <v>xMINI NOVICE</v>
      </c>
      <c r="L239" s="61" t="s">
        <v>1449</v>
      </c>
      <c r="M239" s="43" t="s">
        <v>255</v>
      </c>
      <c r="N239" s="53" t="s">
        <v>675</v>
      </c>
      <c r="O239" s="54" t="s">
        <v>27</v>
      </c>
      <c r="P239" s="61" t="s">
        <v>521</v>
      </c>
      <c r="Q239" s="43" t="s">
        <v>7</v>
      </c>
      <c r="R239" s="65"/>
    </row>
    <row r="240" spans="1:18" ht="15">
      <c r="A240" s="35" t="s">
        <v>1656</v>
      </c>
      <c r="B240" s="48">
        <v>232</v>
      </c>
      <c r="C240" s="53">
        <v>1</v>
      </c>
      <c r="D240" s="43">
        <f>IF(J240="","",COUNTIF(J$7:J240,J240))</f>
        <v>1</v>
      </c>
      <c r="E240" s="43">
        <f>IF(I240="","",COUNTIF(I$7:I240,I240))</f>
        <v>3</v>
      </c>
      <c r="F240" s="54">
        <f>IF(K240="","",COUNTIF(K$7:K240,K240))</f>
        <v>1</v>
      </c>
      <c r="G240" s="48"/>
      <c r="H240" s="45" t="s">
        <v>532</v>
      </c>
      <c r="I240" s="61" t="s">
        <v>1141</v>
      </c>
      <c r="J240" s="54" t="s">
        <v>530</v>
      </c>
      <c r="K240" s="4" t="str">
        <f t="shared" si="7"/>
        <v>xMAG 250 NOVICE</v>
      </c>
      <c r="L240" s="61" t="s">
        <v>1450</v>
      </c>
      <c r="M240" s="43" t="s">
        <v>331</v>
      </c>
      <c r="N240" s="53" t="s">
        <v>531</v>
      </c>
      <c r="O240" s="54" t="s">
        <v>5</v>
      </c>
      <c r="P240" s="61" t="s">
        <v>339</v>
      </c>
      <c r="Q240" s="43" t="s">
        <v>7</v>
      </c>
      <c r="R240" s="65" t="s">
        <v>533</v>
      </c>
    </row>
    <row r="241" spans="2:18" ht="15">
      <c r="B241" s="48">
        <v>233</v>
      </c>
      <c r="C241" s="53">
        <v>1</v>
      </c>
      <c r="D241" s="43">
        <f>IF(J241="","",COUNTIF(J$7:J241,J241))</f>
        <v>13</v>
      </c>
      <c r="E241" s="43">
        <f>IF(I241="","",COUNTIF(I$7:I241,I241))</f>
      </c>
      <c r="F241" s="54">
        <f>IF(K241="","",COUNTIF(K$7:K241,K241))</f>
      </c>
      <c r="G241" s="48" t="s">
        <v>1084</v>
      </c>
      <c r="H241" s="45"/>
      <c r="I241" s="61"/>
      <c r="J241" s="54" t="s">
        <v>1028</v>
      </c>
      <c r="K241" s="4">
        <f t="shared" si="7"/>
      </c>
      <c r="L241" s="61" t="s">
        <v>1451</v>
      </c>
      <c r="M241" s="43"/>
      <c r="N241" s="53" t="s">
        <v>1083</v>
      </c>
      <c r="O241" s="54" t="s">
        <v>27</v>
      </c>
      <c r="P241" s="61" t="s">
        <v>1085</v>
      </c>
      <c r="Q241" s="43" t="s">
        <v>132</v>
      </c>
      <c r="R241" s="65"/>
    </row>
    <row r="242" spans="2:18" ht="15">
      <c r="B242" s="48">
        <v>234</v>
      </c>
      <c r="C242" s="53">
        <v>1</v>
      </c>
      <c r="D242" s="43">
        <f>IF(J242="","",COUNTIF(J$7:J242,J242))</f>
        <v>15</v>
      </c>
      <c r="E242" s="43">
        <f>IF(I242="","",COUNTIF(I$7:I242,I242))</f>
      </c>
      <c r="F242" s="54">
        <f>IF(K242="","",COUNTIF(K$7:K242,K242))</f>
        <v>14</v>
      </c>
      <c r="G242" s="48"/>
      <c r="H242" s="45" t="s">
        <v>644</v>
      </c>
      <c r="I242" s="61"/>
      <c r="J242" s="54" t="s">
        <v>581</v>
      </c>
      <c r="K242" s="4" t="str">
        <f t="shared" si="7"/>
        <v>xMAG HWT INTERMEDIATE</v>
      </c>
      <c r="L242" s="61" t="s">
        <v>1452</v>
      </c>
      <c r="M242" s="43" t="s">
        <v>331</v>
      </c>
      <c r="N242" s="53" t="s">
        <v>643</v>
      </c>
      <c r="O242" s="54" t="s">
        <v>27</v>
      </c>
      <c r="P242" s="61" t="s">
        <v>645</v>
      </c>
      <c r="Q242" s="43" t="s">
        <v>7</v>
      </c>
      <c r="R242" s="65" t="s">
        <v>646</v>
      </c>
    </row>
    <row r="243" spans="2:18" ht="15">
      <c r="B243" s="48">
        <v>235</v>
      </c>
      <c r="C243" s="53">
        <v>1</v>
      </c>
      <c r="D243" s="43">
        <f>IF(J243="","",COUNTIF(J$7:J243,J243))</f>
        <v>5</v>
      </c>
      <c r="E243" s="43">
        <f>IF(I243="","",COUNTIF(I$7:I243,I243))</f>
      </c>
      <c r="F243" s="54">
        <f>IF(K243="","",COUNTIF(K$7:K243,K243))</f>
        <v>4</v>
      </c>
      <c r="G243" s="48"/>
      <c r="H243" s="45" t="s">
        <v>887</v>
      </c>
      <c r="I243" s="61"/>
      <c r="J243" s="54" t="s">
        <v>872</v>
      </c>
      <c r="K243" s="4" t="str">
        <f t="shared" si="7"/>
        <v>xSEN HWT NOVICE</v>
      </c>
      <c r="L243" s="61" t="s">
        <v>1453</v>
      </c>
      <c r="M243" s="43"/>
      <c r="N243" s="53" t="s">
        <v>886</v>
      </c>
      <c r="O243" s="54" t="s">
        <v>32</v>
      </c>
      <c r="P243" s="61" t="s">
        <v>384</v>
      </c>
      <c r="Q243" s="43" t="s">
        <v>7</v>
      </c>
      <c r="R243" s="65"/>
    </row>
    <row r="244" spans="2:18" ht="15">
      <c r="B244" s="48">
        <v>236</v>
      </c>
      <c r="C244" s="53">
        <v>1</v>
      </c>
      <c r="D244" s="43">
        <f>IF(J244="","",COUNTIF(J$7:J244,J244))</f>
        <v>14</v>
      </c>
      <c r="E244" s="43">
        <f>IF(I244="","",COUNTIF(I$7:I244,I244))</f>
      </c>
      <c r="F244" s="54">
        <f>IF(K244="","",COUNTIF(K$7:K244,K244))</f>
        <v>12</v>
      </c>
      <c r="G244" s="48"/>
      <c r="H244" s="45" t="s">
        <v>1087</v>
      </c>
      <c r="I244" s="61"/>
      <c r="J244" s="54" t="s">
        <v>1028</v>
      </c>
      <c r="K244" s="4" t="str">
        <f t="shared" si="7"/>
        <v>xVET HWT NOVICE</v>
      </c>
      <c r="L244" s="61" t="s">
        <v>1454</v>
      </c>
      <c r="M244" s="43"/>
      <c r="N244" s="53" t="s">
        <v>1086</v>
      </c>
      <c r="O244" s="54" t="s">
        <v>658</v>
      </c>
      <c r="P244" s="61" t="s">
        <v>17</v>
      </c>
      <c r="Q244" s="43" t="s">
        <v>7</v>
      </c>
      <c r="R244" s="65"/>
    </row>
    <row r="245" spans="2:18" ht="15">
      <c r="B245" s="48">
        <v>237</v>
      </c>
      <c r="C245" s="53">
        <v>1</v>
      </c>
      <c r="D245" s="43">
        <f>IF(J245="","",COUNTIF(J$7:J245,J245))</f>
        <v>6</v>
      </c>
      <c r="E245" s="43">
        <f>IF(I245="","",COUNTIF(I$7:I245,I245))</f>
      </c>
      <c r="F245" s="54">
        <f>IF(K245="","",COUNTIF(K$7:K245,K245))</f>
        <v>5</v>
      </c>
      <c r="G245" s="48"/>
      <c r="H245" s="45" t="s">
        <v>889</v>
      </c>
      <c r="I245" s="61"/>
      <c r="J245" s="54" t="s">
        <v>872</v>
      </c>
      <c r="K245" s="4" t="str">
        <f t="shared" si="7"/>
        <v>xSEN HWT NOVICE</v>
      </c>
      <c r="L245" s="61" t="s">
        <v>1455</v>
      </c>
      <c r="M245" s="43"/>
      <c r="N245" s="53" t="s">
        <v>888</v>
      </c>
      <c r="O245" s="54" t="s">
        <v>32</v>
      </c>
      <c r="P245" s="61" t="s">
        <v>17</v>
      </c>
      <c r="Q245" s="43" t="s">
        <v>7</v>
      </c>
      <c r="R245" s="65"/>
    </row>
    <row r="246" spans="2:18" ht="15">
      <c r="B246" s="48">
        <v>238</v>
      </c>
      <c r="C246" s="53">
        <v>1</v>
      </c>
      <c r="D246" s="43">
        <f>IF(J246="","",COUNTIF(J$7:J246,J246))</f>
        <v>3</v>
      </c>
      <c r="E246" s="43">
        <f>IF(I246="","",COUNTIF(I$7:I246,I246))</f>
      </c>
      <c r="F246" s="54">
        <f>IF(K246="","",COUNTIF(K$7:K246,K246))</f>
        <v>2</v>
      </c>
      <c r="G246" s="48"/>
      <c r="H246" s="45" t="s">
        <v>678</v>
      </c>
      <c r="I246" s="61"/>
      <c r="J246" s="54" t="s">
        <v>668</v>
      </c>
      <c r="K246" s="4" t="str">
        <f t="shared" si="7"/>
        <v>xMINI NOVICE</v>
      </c>
      <c r="L246" s="61" t="s">
        <v>1456</v>
      </c>
      <c r="M246" s="43"/>
      <c r="N246" s="53" t="s">
        <v>677</v>
      </c>
      <c r="O246" s="54" t="s">
        <v>32</v>
      </c>
      <c r="P246" s="61" t="s">
        <v>679</v>
      </c>
      <c r="Q246" s="43" t="s">
        <v>7</v>
      </c>
      <c r="R246" s="65" t="s">
        <v>680</v>
      </c>
    </row>
    <row r="247" spans="2:18" ht="15">
      <c r="B247" s="48">
        <v>239</v>
      </c>
      <c r="C247" s="53">
        <v>1</v>
      </c>
      <c r="D247" s="43">
        <f>IF(J247="","",COUNTIF(J$7:J247,J247))</f>
        <v>3</v>
      </c>
      <c r="E247" s="43">
        <f>IF(I247="","",COUNTIF(I$7:I247,I247))</f>
        <v>4</v>
      </c>
      <c r="F247" s="54">
        <f>IF(K247="","",COUNTIF(K$7:K247,K247))</f>
        <v>3</v>
      </c>
      <c r="G247" s="48"/>
      <c r="H247" s="45" t="s">
        <v>648</v>
      </c>
      <c r="I247" s="61" t="s">
        <v>1141</v>
      </c>
      <c r="J247" s="54" t="s">
        <v>630</v>
      </c>
      <c r="K247" s="4" t="str">
        <f t="shared" si="7"/>
        <v>xMAG HWT NOVICE</v>
      </c>
      <c r="L247" s="61" t="s">
        <v>1457</v>
      </c>
      <c r="M247" s="43"/>
      <c r="N247" s="53" t="s">
        <v>647</v>
      </c>
      <c r="O247" s="54" t="s">
        <v>10</v>
      </c>
      <c r="P247" s="61" t="s">
        <v>564</v>
      </c>
      <c r="Q247" s="43" t="s">
        <v>7</v>
      </c>
      <c r="R247" s="65"/>
    </row>
    <row r="248" spans="2:18" ht="15">
      <c r="B248" s="48">
        <v>240</v>
      </c>
      <c r="C248" s="53">
        <v>1</v>
      </c>
      <c r="D248" s="43">
        <f>IF(J248="","",COUNTIF(J$7:J248,J248))</f>
        <v>15</v>
      </c>
      <c r="E248" s="43">
        <f>IF(I248="","",COUNTIF(I$7:I248,I248))</f>
      </c>
      <c r="F248" s="54">
        <f>IF(K248="","",COUNTIF(K$7:K248,K248))</f>
        <v>13</v>
      </c>
      <c r="G248" s="48"/>
      <c r="H248" s="45" t="s">
        <v>1089</v>
      </c>
      <c r="I248" s="61"/>
      <c r="J248" s="54" t="s">
        <v>1028</v>
      </c>
      <c r="K248" s="4" t="str">
        <f t="shared" si="7"/>
        <v>xVET HWT NOVICE</v>
      </c>
      <c r="L248" s="61" t="s">
        <v>1458</v>
      </c>
      <c r="M248" s="43"/>
      <c r="N248" s="53" t="s">
        <v>1088</v>
      </c>
      <c r="O248" s="54" t="s">
        <v>20</v>
      </c>
      <c r="P248" s="61" t="s">
        <v>17</v>
      </c>
      <c r="Q248" s="43" t="s">
        <v>7</v>
      </c>
      <c r="R248" s="65"/>
    </row>
    <row r="249" spans="1:18" ht="15">
      <c r="A249" s="35" t="s">
        <v>1656</v>
      </c>
      <c r="B249" s="48">
        <v>241</v>
      </c>
      <c r="C249" s="53">
        <v>1</v>
      </c>
      <c r="D249" s="43">
        <f>IF(J249="","",COUNTIF(J$7:J249,J249))</f>
        <v>1</v>
      </c>
      <c r="E249" s="43">
        <f>IF(I249="","",COUNTIF(I$7:I249,I249))</f>
      </c>
      <c r="F249" s="54">
        <f>IF(K249="","",COUNTIF(K$7:K249,K249))</f>
      </c>
      <c r="G249" s="48" t="s">
        <v>262</v>
      </c>
      <c r="H249" s="45"/>
      <c r="I249" s="61"/>
      <c r="J249" s="54" t="s">
        <v>260</v>
      </c>
      <c r="K249" s="4">
        <f t="shared" si="7"/>
      </c>
      <c r="L249" s="61" t="s">
        <v>1459</v>
      </c>
      <c r="M249" s="43"/>
      <c r="N249" s="53" t="s">
        <v>261</v>
      </c>
      <c r="O249" s="54" t="s">
        <v>5</v>
      </c>
      <c r="P249" s="61" t="s">
        <v>457</v>
      </c>
      <c r="Q249" s="43" t="s">
        <v>7</v>
      </c>
      <c r="R249" s="65"/>
    </row>
    <row r="250" spans="1:18" ht="15">
      <c r="A250" s="35" t="s">
        <v>1656</v>
      </c>
      <c r="B250" s="48">
        <v>242</v>
      </c>
      <c r="C250" s="53">
        <v>1</v>
      </c>
      <c r="D250" s="43">
        <f>IF(J250="","",COUNTIF(J$7:J250,J250))</f>
        <v>1</v>
      </c>
      <c r="E250" s="43">
        <f>IF(I250="","",COUNTIF(I$7:I250,I250))</f>
      </c>
      <c r="F250" s="54">
        <f>IF(K250="","",COUNTIF(K$7:K250,K250))</f>
        <v>1</v>
      </c>
      <c r="G250" s="48"/>
      <c r="H250" s="45" t="s">
        <v>19</v>
      </c>
      <c r="I250" s="61"/>
      <c r="J250" s="54" t="s">
        <v>2</v>
      </c>
      <c r="K250" s="4" t="str">
        <f t="shared" si="7"/>
        <v>xHWT BEGINNER</v>
      </c>
      <c r="L250" s="61" t="s">
        <v>1460</v>
      </c>
      <c r="M250" s="43"/>
      <c r="N250" s="53" t="s">
        <v>18</v>
      </c>
      <c r="O250" s="54" t="s">
        <v>20</v>
      </c>
      <c r="P250" s="61" t="s">
        <v>21</v>
      </c>
      <c r="Q250" s="43" t="s">
        <v>7</v>
      </c>
      <c r="R250" s="65"/>
    </row>
    <row r="251" spans="2:18" ht="15">
      <c r="B251" s="48">
        <v>243</v>
      </c>
      <c r="C251" s="53">
        <v>1</v>
      </c>
      <c r="D251" s="43">
        <f>IF(J251="","",COUNTIF(J$7:J251,J251))</f>
        <v>2</v>
      </c>
      <c r="E251" s="43">
        <f>IF(I251="","",COUNTIF(I$7:I251,I251))</f>
        <v>5</v>
      </c>
      <c r="F251" s="54">
        <f>IF(K251="","",COUNTIF(K$7:K251,K251))</f>
        <v>2</v>
      </c>
      <c r="G251" s="48"/>
      <c r="H251" s="45" t="s">
        <v>535</v>
      </c>
      <c r="I251" s="61" t="s">
        <v>1141</v>
      </c>
      <c r="J251" s="54" t="s">
        <v>530</v>
      </c>
      <c r="K251" s="4" t="str">
        <f t="shared" si="7"/>
        <v>xMAG 250 NOVICE</v>
      </c>
      <c r="L251" s="61" t="s">
        <v>1461</v>
      </c>
      <c r="M251" s="43" t="s">
        <v>91</v>
      </c>
      <c r="N251" s="53" t="s">
        <v>534</v>
      </c>
      <c r="O251" s="54" t="s">
        <v>5</v>
      </c>
      <c r="P251" s="61" t="s">
        <v>536</v>
      </c>
      <c r="Q251" s="43" t="s">
        <v>7</v>
      </c>
      <c r="R251" s="65"/>
    </row>
    <row r="252" spans="2:18" ht="15">
      <c r="B252" s="48">
        <v>244</v>
      </c>
      <c r="C252" s="53">
        <v>1</v>
      </c>
      <c r="D252" s="43">
        <f>IF(J252="","",COUNTIF(J$7:J252,J252))</f>
        <v>7</v>
      </c>
      <c r="E252" s="43">
        <f>IF(I252="","",COUNTIF(I$7:I252,I252))</f>
      </c>
      <c r="F252" s="54">
        <f>IF(K252="","",COUNTIF(K$7:K252,K252))</f>
        <v>6</v>
      </c>
      <c r="G252" s="48"/>
      <c r="H252" s="45" t="s">
        <v>891</v>
      </c>
      <c r="I252" s="61"/>
      <c r="J252" s="54" t="s">
        <v>872</v>
      </c>
      <c r="K252" s="4" t="str">
        <f t="shared" si="7"/>
        <v>xSEN HWT NOVICE</v>
      </c>
      <c r="L252" s="61" t="s">
        <v>1462</v>
      </c>
      <c r="M252" s="43" t="s">
        <v>593</v>
      </c>
      <c r="N252" s="53" t="s">
        <v>890</v>
      </c>
      <c r="O252" s="54" t="s">
        <v>27</v>
      </c>
      <c r="P252" s="61" t="s">
        <v>422</v>
      </c>
      <c r="Q252" s="43" t="s">
        <v>7</v>
      </c>
      <c r="R252" s="65"/>
    </row>
    <row r="253" spans="2:18" ht="15">
      <c r="B253" s="48">
        <v>245</v>
      </c>
      <c r="C253" s="53">
        <v>1</v>
      </c>
      <c r="D253" s="43">
        <f>IF(J253="","",COUNTIF(J$7:J253,J253))</f>
        <v>3</v>
      </c>
      <c r="E253" s="43">
        <f>IF(I253="","",COUNTIF(I$7:I253,I253))</f>
        <v>6</v>
      </c>
      <c r="F253" s="54">
        <f>IF(K253="","",COUNTIF(K$7:K253,K253))</f>
        <v>3</v>
      </c>
      <c r="G253" s="48"/>
      <c r="H253" s="45" t="s">
        <v>538</v>
      </c>
      <c r="I253" s="61" t="s">
        <v>1141</v>
      </c>
      <c r="J253" s="54" t="s">
        <v>530</v>
      </c>
      <c r="K253" s="4" t="str">
        <f t="shared" si="7"/>
        <v>xMAG 250 NOVICE</v>
      </c>
      <c r="L253" s="61" t="s">
        <v>1463</v>
      </c>
      <c r="M253" s="43" t="s">
        <v>255</v>
      </c>
      <c r="N253" s="53" t="s">
        <v>537</v>
      </c>
      <c r="O253" s="54" t="s">
        <v>32</v>
      </c>
      <c r="P253" s="61" t="s">
        <v>251</v>
      </c>
      <c r="Q253" s="43" t="s">
        <v>7</v>
      </c>
      <c r="R253" s="65"/>
    </row>
    <row r="254" spans="2:18" ht="15">
      <c r="B254" s="48">
        <v>246</v>
      </c>
      <c r="C254" s="53">
        <v>1</v>
      </c>
      <c r="D254" s="43">
        <f>IF(J254="","",COUNTIF(J$7:J254,J254))</f>
        <v>2</v>
      </c>
      <c r="E254" s="43">
        <f>IF(I254="","",COUNTIF(I$7:I254,I254))</f>
      </c>
      <c r="F254" s="54">
        <f>IF(K254="","",COUNTIF(K$7:K254,K254))</f>
        <v>2</v>
      </c>
      <c r="G254" s="48"/>
      <c r="H254" s="45" t="s">
        <v>776</v>
      </c>
      <c r="I254" s="61"/>
      <c r="J254" s="54" t="s">
        <v>769</v>
      </c>
      <c r="K254" s="4" t="str">
        <f t="shared" si="7"/>
        <v>xSEN 250 NOVICE</v>
      </c>
      <c r="L254" s="61" t="s">
        <v>1464</v>
      </c>
      <c r="M254" s="43"/>
      <c r="N254" s="53" t="s">
        <v>775</v>
      </c>
      <c r="O254" s="54" t="s">
        <v>32</v>
      </c>
      <c r="P254" s="61" t="s">
        <v>64</v>
      </c>
      <c r="Q254" s="43" t="s">
        <v>7</v>
      </c>
      <c r="R254" s="65"/>
    </row>
    <row r="255" spans="2:18" ht="15">
      <c r="B255" s="48">
        <v>247</v>
      </c>
      <c r="C255" s="53">
        <v>1</v>
      </c>
      <c r="D255" s="43">
        <f>IF(J255="","",COUNTIF(J$7:J255,J255))</f>
        <v>4</v>
      </c>
      <c r="E255" s="43">
        <f>IF(I255="","",COUNTIF(I$7:I255,I255))</f>
        <v>7</v>
      </c>
      <c r="F255" s="54">
        <f>IF(K255="","",COUNTIF(K$7:K255,K255))</f>
      </c>
      <c r="G255" s="48" t="s">
        <v>650</v>
      </c>
      <c r="H255" s="45"/>
      <c r="I255" s="61" t="s">
        <v>1141</v>
      </c>
      <c r="J255" s="54" t="s">
        <v>630</v>
      </c>
      <c r="K255" s="4">
        <f t="shared" si="7"/>
      </c>
      <c r="L255" s="61" t="s">
        <v>1465</v>
      </c>
      <c r="M255" s="43"/>
      <c r="N255" s="53" t="s">
        <v>649</v>
      </c>
      <c r="O255" s="54" t="s">
        <v>27</v>
      </c>
      <c r="P255" s="61" t="s">
        <v>651</v>
      </c>
      <c r="Q255" s="43" t="s">
        <v>7</v>
      </c>
      <c r="R255" s="65"/>
    </row>
    <row r="256" spans="1:18" ht="15">
      <c r="A256" s="35" t="s">
        <v>1656</v>
      </c>
      <c r="B256" s="48">
        <v>248</v>
      </c>
      <c r="C256" s="53">
        <v>1</v>
      </c>
      <c r="D256" s="43">
        <f>IF(J256="","",COUNTIF(J$7:J256,J256))</f>
        <v>1</v>
      </c>
      <c r="E256" s="43">
        <f>IF(I256="","",COUNTIF(I$7:I256,I256))</f>
      </c>
      <c r="F256" s="54">
        <f>IF(K256="","",COUNTIF(K$7:K256,K256))</f>
      </c>
      <c r="G256" s="48" t="s">
        <v>782</v>
      </c>
      <c r="H256" s="45"/>
      <c r="I256" s="61"/>
      <c r="J256" s="54" t="s">
        <v>777</v>
      </c>
      <c r="K256" s="4">
        <f t="shared" si="7"/>
      </c>
      <c r="L256" s="61" t="s">
        <v>1466</v>
      </c>
      <c r="M256" s="43"/>
      <c r="N256" s="53" t="s">
        <v>781</v>
      </c>
      <c r="O256" s="54" t="s">
        <v>10</v>
      </c>
      <c r="P256" s="61" t="s">
        <v>457</v>
      </c>
      <c r="Q256" s="43" t="s">
        <v>7</v>
      </c>
      <c r="R256" s="65"/>
    </row>
    <row r="257" spans="2:18" ht="15">
      <c r="B257" s="48">
        <v>249</v>
      </c>
      <c r="C257" s="53">
        <v>1</v>
      </c>
      <c r="D257" s="43">
        <f>IF(J257="","",COUNTIF(J$7:J257,J257))</f>
        <v>5</v>
      </c>
      <c r="E257" s="43">
        <f>IF(I257="","",COUNTIF(I$7:I257,I257))</f>
        <v>8</v>
      </c>
      <c r="F257" s="54">
        <f>IF(K257="","",COUNTIF(K$7:K257,K257))</f>
        <v>4</v>
      </c>
      <c r="G257" s="48"/>
      <c r="H257" s="45" t="s">
        <v>653</v>
      </c>
      <c r="I257" s="61" t="s">
        <v>1141</v>
      </c>
      <c r="J257" s="54" t="s">
        <v>630</v>
      </c>
      <c r="K257" s="4" t="str">
        <f t="shared" si="7"/>
        <v>xMAG HWT NOVICE</v>
      </c>
      <c r="L257" s="61" t="s">
        <v>1467</v>
      </c>
      <c r="M257" s="43"/>
      <c r="N257" s="53" t="s">
        <v>652</v>
      </c>
      <c r="O257" s="54" t="s">
        <v>41</v>
      </c>
      <c r="P257" s="61" t="s">
        <v>601</v>
      </c>
      <c r="Q257" s="43" t="s">
        <v>7</v>
      </c>
      <c r="R257" s="65"/>
    </row>
    <row r="258" spans="2:18" ht="15">
      <c r="B258" s="48">
        <v>250</v>
      </c>
      <c r="C258" s="53">
        <v>1</v>
      </c>
      <c r="D258" s="43">
        <f>IF(J258="","",COUNTIF(J$7:J258,J258))</f>
        <v>8</v>
      </c>
      <c r="E258" s="43">
        <f>IF(I258="","",COUNTIF(I$7:I258,I258))</f>
      </c>
      <c r="F258" s="54">
        <f>IF(K258="","",COUNTIF(K$7:K258,K258))</f>
        <v>7</v>
      </c>
      <c r="G258" s="48"/>
      <c r="H258" s="45" t="s">
        <v>893</v>
      </c>
      <c r="I258" s="61"/>
      <c r="J258" s="54" t="s">
        <v>872</v>
      </c>
      <c r="K258" s="4" t="str">
        <f t="shared" si="7"/>
        <v>xSEN HWT NOVICE</v>
      </c>
      <c r="L258" s="61" t="s">
        <v>1468</v>
      </c>
      <c r="M258" s="43"/>
      <c r="N258" s="53" t="s">
        <v>892</v>
      </c>
      <c r="O258" s="54" t="s">
        <v>10</v>
      </c>
      <c r="P258" s="61" t="s">
        <v>894</v>
      </c>
      <c r="Q258" s="43" t="s">
        <v>7</v>
      </c>
      <c r="R258" s="65"/>
    </row>
    <row r="259" spans="1:18" ht="15">
      <c r="A259" s="35" t="s">
        <v>1656</v>
      </c>
      <c r="B259" s="48">
        <v>251</v>
      </c>
      <c r="C259" s="53">
        <v>1</v>
      </c>
      <c r="D259" s="43">
        <f>IF(J259="","",COUNTIF(J$7:J259,J259))</f>
        <v>1</v>
      </c>
      <c r="E259" s="43">
        <f>IF(I259="","",COUNTIF(I$7:I259,I259))</f>
        <v>1</v>
      </c>
      <c r="F259" s="54">
        <f>IF(K259="","",COUNTIF(K$7:K259,K259))</f>
        <v>1</v>
      </c>
      <c r="G259" s="48" t="s">
        <v>1165</v>
      </c>
      <c r="H259" s="45">
        <v>6712</v>
      </c>
      <c r="I259" s="61" t="s">
        <v>1139</v>
      </c>
      <c r="J259" s="54" t="s">
        <v>681</v>
      </c>
      <c r="K259" s="4" t="str">
        <f t="shared" si="7"/>
        <v>xQUAD EXPERT</v>
      </c>
      <c r="L259" s="61" t="s">
        <v>1469</v>
      </c>
      <c r="M259" s="43" t="s">
        <v>68</v>
      </c>
      <c r="N259" s="53" t="s">
        <v>1164</v>
      </c>
      <c r="O259" s="54" t="s">
        <v>10</v>
      </c>
      <c r="P259" s="61" t="s">
        <v>1166</v>
      </c>
      <c r="Q259" s="43" t="s">
        <v>7</v>
      </c>
      <c r="R259" s="65"/>
    </row>
    <row r="260" spans="2:18" ht="15">
      <c r="B260" s="48">
        <v>252</v>
      </c>
      <c r="C260" s="53">
        <v>1</v>
      </c>
      <c r="D260" s="43">
        <f>IF(J260="","",COUNTIF(J$7:J260,J260))</f>
        <v>2</v>
      </c>
      <c r="E260" s="43">
        <f>IF(I260="","",COUNTIF(I$7:I260,I260))</f>
      </c>
      <c r="F260" s="54">
        <f>IF(K260="","",COUNTIF(K$7:K260,K260))</f>
        <v>2</v>
      </c>
      <c r="G260" s="48"/>
      <c r="H260" s="45" t="s">
        <v>24</v>
      </c>
      <c r="I260" s="61"/>
      <c r="J260" s="54" t="s">
        <v>2</v>
      </c>
      <c r="K260" s="4" t="str">
        <f t="shared" si="7"/>
        <v>xHWT BEGINNER</v>
      </c>
      <c r="L260" s="61" t="s">
        <v>1470</v>
      </c>
      <c r="M260" s="43"/>
      <c r="N260" s="53" t="s">
        <v>23</v>
      </c>
      <c r="O260" s="54" t="s">
        <v>20</v>
      </c>
      <c r="P260" s="61" t="s">
        <v>17</v>
      </c>
      <c r="Q260" s="43" t="s">
        <v>7</v>
      </c>
      <c r="R260" s="65"/>
    </row>
    <row r="261" spans="2:18" ht="15">
      <c r="B261" s="48">
        <v>253</v>
      </c>
      <c r="C261" s="53">
        <v>1</v>
      </c>
      <c r="D261" s="43">
        <f>IF(J261="","",COUNTIF(J$7:J261,J261))</f>
        <v>6</v>
      </c>
      <c r="E261" s="43">
        <f>IF(I261="","",COUNTIF(I$7:I261,I261))</f>
        <v>9</v>
      </c>
      <c r="F261" s="54">
        <f>IF(K261="","",COUNTIF(K$7:K261,K261))</f>
        <v>5</v>
      </c>
      <c r="G261" s="48"/>
      <c r="H261" s="45" t="s">
        <v>655</v>
      </c>
      <c r="I261" s="61" t="s">
        <v>1141</v>
      </c>
      <c r="J261" s="54" t="s">
        <v>630</v>
      </c>
      <c r="K261" s="4" t="str">
        <f aca="true" t="shared" si="8" ref="K261:K292">IF(H261="","","x"&amp;J261)</f>
        <v>xMAG HWT NOVICE</v>
      </c>
      <c r="L261" s="61" t="s">
        <v>1471</v>
      </c>
      <c r="M261" s="43"/>
      <c r="N261" s="53" t="s">
        <v>654</v>
      </c>
      <c r="O261" s="54" t="s">
        <v>159</v>
      </c>
      <c r="P261" s="61"/>
      <c r="Q261" s="43"/>
      <c r="R261" s="65"/>
    </row>
    <row r="262" spans="2:18" ht="15">
      <c r="B262" s="48">
        <v>254</v>
      </c>
      <c r="C262" s="53">
        <v>1</v>
      </c>
      <c r="D262" s="43">
        <f>IF(J262="","",COUNTIF(J$7:J262,J262))</f>
        <v>7</v>
      </c>
      <c r="E262" s="43">
        <f>IF(I262="","",COUNTIF(I$7:I262,I262))</f>
        <v>10</v>
      </c>
      <c r="F262" s="54">
        <f>IF(K262="","",COUNTIF(K$7:K262,K262))</f>
      </c>
      <c r="G262" s="48" t="s">
        <v>657</v>
      </c>
      <c r="H262" s="45"/>
      <c r="I262" s="61" t="s">
        <v>1141</v>
      </c>
      <c r="J262" s="54" t="s">
        <v>630</v>
      </c>
      <c r="K262" s="4">
        <f t="shared" si="8"/>
      </c>
      <c r="L262" s="61" t="s">
        <v>1472</v>
      </c>
      <c r="M262" s="43"/>
      <c r="N262" s="53" t="s">
        <v>656</v>
      </c>
      <c r="O262" s="54" t="s">
        <v>658</v>
      </c>
      <c r="P262" s="61" t="s">
        <v>659</v>
      </c>
      <c r="Q262" s="43" t="s">
        <v>7</v>
      </c>
      <c r="R262" s="65"/>
    </row>
    <row r="263" spans="2:18" ht="15">
      <c r="B263" s="48">
        <v>255</v>
      </c>
      <c r="C263" s="53">
        <v>1</v>
      </c>
      <c r="D263" s="43">
        <f>IF(J263="","",COUNTIF(J$7:J263,J263))</f>
        <v>3</v>
      </c>
      <c r="E263" s="43">
        <f>IF(I263="","",COUNTIF(I$7:I263,I263))</f>
      </c>
      <c r="F263" s="54">
        <f>IF(K263="","",COUNTIF(K$7:K263,K263))</f>
        <v>3</v>
      </c>
      <c r="G263" s="48"/>
      <c r="H263" s="45" t="s">
        <v>26</v>
      </c>
      <c r="I263" s="61"/>
      <c r="J263" s="54" t="s">
        <v>2</v>
      </c>
      <c r="K263" s="4" t="str">
        <f t="shared" si="8"/>
        <v>xHWT BEGINNER</v>
      </c>
      <c r="L263" s="61" t="s">
        <v>1473</v>
      </c>
      <c r="M263" s="43"/>
      <c r="N263" s="53" t="s">
        <v>25</v>
      </c>
      <c r="O263" s="54" t="s">
        <v>27</v>
      </c>
      <c r="P263" s="61" t="s">
        <v>28</v>
      </c>
      <c r="Q263" s="43" t="s">
        <v>7</v>
      </c>
      <c r="R263" s="65"/>
    </row>
    <row r="264" spans="1:18" ht="15">
      <c r="A264" s="35" t="s">
        <v>1656</v>
      </c>
      <c r="B264" s="48">
        <v>256</v>
      </c>
      <c r="C264" s="53">
        <v>1</v>
      </c>
      <c r="D264" s="43">
        <f>IF(J264="","",COUNTIF(J$7:J264,J264))</f>
        <v>1</v>
      </c>
      <c r="E264" s="43">
        <f>IF(I264="","",COUNTIF(I$7:I264,I264))</f>
        <v>1</v>
      </c>
      <c r="F264" s="54">
        <f>IF(K264="","",COUNTIF(K$7:K264,K264))</f>
        <v>1</v>
      </c>
      <c r="G264" s="48"/>
      <c r="H264" s="45" t="s">
        <v>706</v>
      </c>
      <c r="I264" s="61" t="s">
        <v>1126</v>
      </c>
      <c r="J264" s="54" t="s">
        <v>700</v>
      </c>
      <c r="K264" s="4" t="str">
        <f t="shared" si="8"/>
        <v>xQUAD INTERMEDIATE</v>
      </c>
      <c r="L264" s="61" t="s">
        <v>1474</v>
      </c>
      <c r="M264" s="43" t="s">
        <v>112</v>
      </c>
      <c r="N264" s="53" t="s">
        <v>705</v>
      </c>
      <c r="O264" s="54" t="s">
        <v>5</v>
      </c>
      <c r="P264" s="61" t="s">
        <v>707</v>
      </c>
      <c r="Q264" s="43" t="s">
        <v>7</v>
      </c>
      <c r="R264" s="65" t="s">
        <v>708</v>
      </c>
    </row>
    <row r="265" spans="1:18" ht="15">
      <c r="A265" s="35" t="s">
        <v>1656</v>
      </c>
      <c r="B265" s="48">
        <v>257</v>
      </c>
      <c r="C265" s="53">
        <v>1</v>
      </c>
      <c r="D265" s="43">
        <f>IF(J265="","",COUNTIF(J$7:J265,J265))</f>
        <v>1</v>
      </c>
      <c r="E265" s="43">
        <f>IF(I265="","",COUNTIF(I$7:I265,I265))</f>
        <v>1</v>
      </c>
      <c r="F265" s="54">
        <f>IF(K265="","",COUNTIF(K$7:K265,K265))</f>
        <v>1</v>
      </c>
      <c r="G265" s="48"/>
      <c r="H265" s="45" t="s">
        <v>1119</v>
      </c>
      <c r="I265" s="61" t="s">
        <v>1148</v>
      </c>
      <c r="J265" s="54" t="s">
        <v>1113</v>
      </c>
      <c r="K265" s="4" t="str">
        <f t="shared" si="8"/>
        <v>xWOMEN NOVICE</v>
      </c>
      <c r="L265" s="61" t="s">
        <v>1475</v>
      </c>
      <c r="M265" s="43" t="s">
        <v>315</v>
      </c>
      <c r="N265" s="53" t="s">
        <v>1118</v>
      </c>
      <c r="O265" s="54" t="s">
        <v>159</v>
      </c>
      <c r="P265" s="61"/>
      <c r="Q265" s="43"/>
      <c r="R265" s="65"/>
    </row>
    <row r="266" spans="2:18" ht="15">
      <c r="B266" s="48">
        <v>258</v>
      </c>
      <c r="C266" s="53">
        <v>1</v>
      </c>
      <c r="D266" s="43">
        <f>IF(J266="","",COUNTIF(J$7:J266,J266))</f>
        <v>2</v>
      </c>
      <c r="E266" s="43">
        <f>IF(I266="","",COUNTIF(I$7:I266,I266))</f>
      </c>
      <c r="F266" s="54">
        <f>IF(K266="","",COUNTIF(K$7:K266,K266))</f>
        <v>1</v>
      </c>
      <c r="G266" s="48"/>
      <c r="H266" s="45" t="s">
        <v>264</v>
      </c>
      <c r="I266" s="61"/>
      <c r="J266" s="54" t="s">
        <v>260</v>
      </c>
      <c r="K266" s="4" t="str">
        <f t="shared" si="8"/>
        <v>xLWT I BEGINNER</v>
      </c>
      <c r="L266" s="61" t="s">
        <v>1476</v>
      </c>
      <c r="M266" s="43"/>
      <c r="N266" s="53" t="s">
        <v>263</v>
      </c>
      <c r="O266" s="54" t="s">
        <v>5</v>
      </c>
      <c r="P266" s="61" t="s">
        <v>265</v>
      </c>
      <c r="Q266" s="43" t="s">
        <v>7</v>
      </c>
      <c r="R266" s="65"/>
    </row>
    <row r="267" spans="2:18" ht="15">
      <c r="B267" s="48">
        <v>259</v>
      </c>
      <c r="C267" s="53">
        <v>1</v>
      </c>
      <c r="D267" s="43">
        <f>IF(J267="","",COUNTIF(J$7:J267,J267))</f>
        <v>3</v>
      </c>
      <c r="E267" s="43">
        <f>IF(I267="","",COUNTIF(I$7:I267,I267))</f>
        <v>17</v>
      </c>
      <c r="F267" s="54">
        <f>IF(K267="","",COUNTIF(K$7:K267,K267))</f>
        <v>3</v>
      </c>
      <c r="G267" s="48"/>
      <c r="H267" s="45" t="s">
        <v>258</v>
      </c>
      <c r="I267" s="61" t="s">
        <v>1136</v>
      </c>
      <c r="J267" s="54" t="s">
        <v>245</v>
      </c>
      <c r="K267" s="4" t="str">
        <f t="shared" si="8"/>
        <v>xLEGENDS EXPERT</v>
      </c>
      <c r="L267" s="61" t="s">
        <v>1477</v>
      </c>
      <c r="M267" s="43"/>
      <c r="N267" s="53" t="s">
        <v>257</v>
      </c>
      <c r="O267" s="54" t="s">
        <v>32</v>
      </c>
      <c r="P267" s="61" t="s">
        <v>259</v>
      </c>
      <c r="Q267" s="43" t="s">
        <v>7</v>
      </c>
      <c r="R267" s="65"/>
    </row>
    <row r="268" spans="2:18" ht="15">
      <c r="B268" s="48">
        <v>260</v>
      </c>
      <c r="C268" s="53">
        <v>1</v>
      </c>
      <c r="D268" s="43">
        <f>IF(J268="","",COUNTIF(J$7:J268,J268))</f>
        <v>3</v>
      </c>
      <c r="E268" s="43">
        <f>IF(I268="","",COUNTIF(I$7:I268,I268))</f>
      </c>
      <c r="F268" s="54">
        <f>IF(K268="","",COUNTIF(K$7:K268,K268))</f>
      </c>
      <c r="G268" s="48" t="s">
        <v>267</v>
      </c>
      <c r="H268" s="45"/>
      <c r="I268" s="61"/>
      <c r="J268" s="54" t="s">
        <v>260</v>
      </c>
      <c r="K268" s="4">
        <f t="shared" si="8"/>
      </c>
      <c r="L268" s="61" t="s">
        <v>1478</v>
      </c>
      <c r="M268" s="43"/>
      <c r="N268" s="53" t="s">
        <v>266</v>
      </c>
      <c r="O268" s="54" t="s">
        <v>205</v>
      </c>
      <c r="P268" s="61" t="s">
        <v>199</v>
      </c>
      <c r="Q268" s="43" t="s">
        <v>7</v>
      </c>
      <c r="R268" s="65"/>
    </row>
    <row r="269" spans="2:18" ht="15">
      <c r="B269" s="48">
        <v>261</v>
      </c>
      <c r="C269" s="53">
        <v>1</v>
      </c>
      <c r="D269" s="43">
        <f>IF(J269="","",COUNTIF(J$7:J269,J269))</f>
        <v>2</v>
      </c>
      <c r="E269" s="43">
        <f>IF(I269="","",COUNTIF(I$7:I269,I269))</f>
        <v>2</v>
      </c>
      <c r="F269" s="54">
        <f>IF(K269="","",COUNTIF(K$7:K269,K269))</f>
        <v>2</v>
      </c>
      <c r="G269" s="48" t="s">
        <v>686</v>
      </c>
      <c r="H269" s="45" t="s">
        <v>1217</v>
      </c>
      <c r="I269" s="61" t="s">
        <v>1139</v>
      </c>
      <c r="J269" s="54" t="s">
        <v>681</v>
      </c>
      <c r="K269" s="4" t="str">
        <f t="shared" si="8"/>
        <v>xQUAD EXPERT</v>
      </c>
      <c r="L269" s="61" t="s">
        <v>1479</v>
      </c>
      <c r="M269" s="43"/>
      <c r="N269" s="53" t="s">
        <v>685</v>
      </c>
      <c r="O269" s="54" t="s">
        <v>10</v>
      </c>
      <c r="P269" s="61" t="s">
        <v>687</v>
      </c>
      <c r="Q269" s="43" t="s">
        <v>7</v>
      </c>
      <c r="R269" s="65" t="s">
        <v>688</v>
      </c>
    </row>
    <row r="270" spans="2:18" ht="15">
      <c r="B270" s="48">
        <v>262</v>
      </c>
      <c r="C270" s="53">
        <v>1</v>
      </c>
      <c r="D270" s="43">
        <f>IF(J270="","",COUNTIF(J$7:J270,J270))</f>
        <v>3</v>
      </c>
      <c r="E270" s="43">
        <f>IF(I270="","",COUNTIF(I$7:I270,I270))</f>
        <v>3</v>
      </c>
      <c r="F270" s="54">
        <f>IF(K270="","",COUNTIF(K$7:K270,K270))</f>
        <v>3</v>
      </c>
      <c r="G270" s="48"/>
      <c r="H270" s="45" t="s">
        <v>690</v>
      </c>
      <c r="I270" s="61" t="s">
        <v>1139</v>
      </c>
      <c r="J270" s="54" t="s">
        <v>681</v>
      </c>
      <c r="K270" s="4" t="str">
        <f t="shared" si="8"/>
        <v>xQUAD EXPERT</v>
      </c>
      <c r="L270" s="61" t="s">
        <v>1480</v>
      </c>
      <c r="M270" s="43" t="s">
        <v>68</v>
      </c>
      <c r="N270" s="53" t="s">
        <v>689</v>
      </c>
      <c r="O270" s="54" t="s">
        <v>205</v>
      </c>
      <c r="P270" s="61" t="s">
        <v>87</v>
      </c>
      <c r="Q270" s="43" t="s">
        <v>7</v>
      </c>
      <c r="R270" s="65"/>
    </row>
    <row r="271" spans="2:18" ht="15">
      <c r="B271" s="48">
        <v>263</v>
      </c>
      <c r="C271" s="53">
        <v>1</v>
      </c>
      <c r="D271" s="43">
        <f>IF(J271="","",COUNTIF(J$7:J271,J271))</f>
        <v>4</v>
      </c>
      <c r="E271" s="43">
        <f>IF(I271="","",COUNTIF(I$7:I271,I271))</f>
        <v>4</v>
      </c>
      <c r="F271" s="54">
        <f>IF(K271="","",COUNTIF(K$7:K271,K271))</f>
        <v>4</v>
      </c>
      <c r="G271" s="48"/>
      <c r="H271" s="45" t="s">
        <v>692</v>
      </c>
      <c r="I271" s="61" t="s">
        <v>1139</v>
      </c>
      <c r="J271" s="54" t="s">
        <v>681</v>
      </c>
      <c r="K271" s="4" t="str">
        <f t="shared" si="8"/>
        <v>xQUAD EXPERT</v>
      </c>
      <c r="L271" s="61" t="s">
        <v>1481</v>
      </c>
      <c r="M271" s="43"/>
      <c r="N271" s="53" t="s">
        <v>691</v>
      </c>
      <c r="O271" s="54" t="s">
        <v>10</v>
      </c>
      <c r="P271" s="61" t="s">
        <v>693</v>
      </c>
      <c r="Q271" s="43" t="s">
        <v>7</v>
      </c>
      <c r="R271" s="65"/>
    </row>
    <row r="272" spans="2:18" ht="15">
      <c r="B272" s="48">
        <v>264</v>
      </c>
      <c r="C272" s="53">
        <v>1</v>
      </c>
      <c r="D272" s="43">
        <f>IF(J272="","",COUNTIF(J$7:J272,J272))</f>
        <v>2</v>
      </c>
      <c r="E272" s="43">
        <f>IF(I272="","",COUNTIF(I$7:I272,I272))</f>
        <v>2</v>
      </c>
      <c r="F272" s="54">
        <f>IF(K272="","",COUNTIF(K$7:K272,K272))</f>
        <v>2</v>
      </c>
      <c r="G272" s="48"/>
      <c r="H272" s="45" t="s">
        <v>1121</v>
      </c>
      <c r="I272" s="61" t="s">
        <v>1148</v>
      </c>
      <c r="J272" s="54" t="s">
        <v>1113</v>
      </c>
      <c r="K272" s="4" t="str">
        <f t="shared" si="8"/>
        <v>xWOMEN NOVICE</v>
      </c>
      <c r="L272" s="61" t="s">
        <v>1482</v>
      </c>
      <c r="M272" s="43"/>
      <c r="N272" s="53" t="s">
        <v>1120</v>
      </c>
      <c r="O272" s="54" t="s">
        <v>27</v>
      </c>
      <c r="P272" s="61" t="s">
        <v>407</v>
      </c>
      <c r="Q272" s="43" t="s">
        <v>7</v>
      </c>
      <c r="R272" s="65"/>
    </row>
    <row r="273" spans="2:18" ht="15">
      <c r="B273" s="48">
        <v>265</v>
      </c>
      <c r="C273" s="53">
        <v>1</v>
      </c>
      <c r="D273" s="43">
        <f>IF(J273="","",COUNTIF(J$7:J273,J273))</f>
        <v>8</v>
      </c>
      <c r="E273" s="43">
        <f>IF(I273="","",COUNTIF(I$7:I273,I273))</f>
      </c>
      <c r="F273" s="54">
        <f>IF(K273="","",COUNTIF(K$7:K273,K273))</f>
        <v>8</v>
      </c>
      <c r="G273" s="48"/>
      <c r="H273" s="45" t="s">
        <v>1027</v>
      </c>
      <c r="I273" s="61"/>
      <c r="J273" s="54" t="s">
        <v>998</v>
      </c>
      <c r="K273" s="4" t="str">
        <f t="shared" si="8"/>
        <v>xVET HWT INTERMEDIATE</v>
      </c>
      <c r="L273" s="61" t="s">
        <v>1483</v>
      </c>
      <c r="M273" s="43"/>
      <c r="N273" s="53" t="s">
        <v>1026</v>
      </c>
      <c r="O273" s="54" t="s">
        <v>205</v>
      </c>
      <c r="P273" s="61" t="s">
        <v>407</v>
      </c>
      <c r="Q273" s="43" t="s">
        <v>7</v>
      </c>
      <c r="R273" s="65"/>
    </row>
    <row r="274" spans="2:18" ht="15">
      <c r="B274" s="48">
        <v>266</v>
      </c>
      <c r="C274" s="53">
        <v>1</v>
      </c>
      <c r="D274" s="43">
        <f>IF(J274="","",COUNTIF(J$7:J274,J274))</f>
        <v>8</v>
      </c>
      <c r="E274" s="43">
        <f>IF(I274="","",COUNTIF(I$7:I274,I274))</f>
        <v>11</v>
      </c>
      <c r="F274" s="54">
        <f>IF(K274="","",COUNTIF(K$7:K274,K274))</f>
      </c>
      <c r="G274" s="48" t="s">
        <v>661</v>
      </c>
      <c r="H274" s="45"/>
      <c r="I274" s="61" t="s">
        <v>1141</v>
      </c>
      <c r="J274" s="54" t="s">
        <v>630</v>
      </c>
      <c r="K274" s="4">
        <f t="shared" si="8"/>
      </c>
      <c r="L274" s="61" t="s">
        <v>1484</v>
      </c>
      <c r="M274" s="43"/>
      <c r="N274" s="53" t="s">
        <v>660</v>
      </c>
      <c r="O274" s="54" t="s">
        <v>5</v>
      </c>
      <c r="P274" s="61" t="s">
        <v>662</v>
      </c>
      <c r="Q274" s="43" t="s">
        <v>7</v>
      </c>
      <c r="R274" s="65"/>
    </row>
    <row r="275" spans="2:18" ht="15">
      <c r="B275" s="48">
        <v>267</v>
      </c>
      <c r="C275" s="53">
        <v>1</v>
      </c>
      <c r="D275" s="43">
        <f>IF(J275="","",COUNTIF(J$7:J275,J275))</f>
        <v>5</v>
      </c>
      <c r="E275" s="43">
        <f>IF(I275="","",COUNTIF(I$7:I275,I275))</f>
        <v>5</v>
      </c>
      <c r="F275" s="54">
        <f>IF(K275="","",COUNTIF(K$7:K275,K275))</f>
        <v>5</v>
      </c>
      <c r="G275" s="48"/>
      <c r="H275" s="45" t="s">
        <v>695</v>
      </c>
      <c r="I275" s="61" t="s">
        <v>1139</v>
      </c>
      <c r="J275" s="54" t="s">
        <v>681</v>
      </c>
      <c r="K275" s="4" t="str">
        <f t="shared" si="8"/>
        <v>xQUAD EXPERT</v>
      </c>
      <c r="L275" s="61" t="s">
        <v>1485</v>
      </c>
      <c r="M275" s="43" t="s">
        <v>112</v>
      </c>
      <c r="N275" s="53" t="s">
        <v>694</v>
      </c>
      <c r="O275" s="54" t="s">
        <v>205</v>
      </c>
      <c r="P275" s="61" t="s">
        <v>696</v>
      </c>
      <c r="Q275" s="43" t="s">
        <v>7</v>
      </c>
      <c r="R275" s="65" t="s">
        <v>697</v>
      </c>
    </row>
    <row r="276" spans="2:18" ht="15">
      <c r="B276" s="48">
        <v>268</v>
      </c>
      <c r="C276" s="53">
        <v>1</v>
      </c>
      <c r="D276" s="43">
        <f>IF(J276="","",COUNTIF(J$7:J276,J276))</f>
        <v>9</v>
      </c>
      <c r="E276" s="43">
        <f>IF(I276="","",COUNTIF(I$7:I276,I276))</f>
        <v>12</v>
      </c>
      <c r="F276" s="54">
        <f>IF(K276="","",COUNTIF(K$7:K276,K276))</f>
        <v>6</v>
      </c>
      <c r="G276" s="48"/>
      <c r="H276" s="45" t="s">
        <v>664</v>
      </c>
      <c r="I276" s="61" t="s">
        <v>1141</v>
      </c>
      <c r="J276" s="54" t="s">
        <v>630</v>
      </c>
      <c r="K276" s="4" t="str">
        <f t="shared" si="8"/>
        <v>xMAG HWT NOVICE</v>
      </c>
      <c r="L276" s="61" t="s">
        <v>1486</v>
      </c>
      <c r="M276" s="43"/>
      <c r="N276" s="53" t="s">
        <v>663</v>
      </c>
      <c r="O276" s="54" t="s">
        <v>20</v>
      </c>
      <c r="P276" s="61" t="s">
        <v>636</v>
      </c>
      <c r="Q276" s="43" t="s">
        <v>7</v>
      </c>
      <c r="R276" s="65"/>
    </row>
    <row r="277" spans="2:18" ht="15">
      <c r="B277" s="48">
        <v>269</v>
      </c>
      <c r="C277" s="53">
        <v>1</v>
      </c>
      <c r="D277" s="43">
        <f>IF(J277="","",COUNTIF(J$7:J277,J277))</f>
        <v>2</v>
      </c>
      <c r="E277" s="43">
        <f>IF(I277="","",COUNTIF(I$7:I277,I277))</f>
        <v>2</v>
      </c>
      <c r="F277" s="54">
        <f>IF(K277="","",COUNTIF(K$7:K277,K277))</f>
        <v>2</v>
      </c>
      <c r="G277" s="48"/>
      <c r="H277" s="45" t="s">
        <v>710</v>
      </c>
      <c r="I277" s="61" t="s">
        <v>1126</v>
      </c>
      <c r="J277" s="54" t="s">
        <v>700</v>
      </c>
      <c r="K277" s="4" t="str">
        <f t="shared" si="8"/>
        <v>xQUAD INTERMEDIATE</v>
      </c>
      <c r="L277" s="61" t="s">
        <v>1487</v>
      </c>
      <c r="M277" s="43" t="s">
        <v>315</v>
      </c>
      <c r="N277" s="53" t="s">
        <v>709</v>
      </c>
      <c r="O277" s="54" t="s">
        <v>10</v>
      </c>
      <c r="P277" s="61" t="s">
        <v>711</v>
      </c>
      <c r="Q277" s="43" t="s">
        <v>7</v>
      </c>
      <c r="R277" s="65" t="s">
        <v>712</v>
      </c>
    </row>
    <row r="278" spans="2:18" ht="15">
      <c r="B278" s="48">
        <v>270</v>
      </c>
      <c r="C278" s="53">
        <v>1</v>
      </c>
      <c r="D278" s="43">
        <f>IF(J278="","",COUNTIF(J$7:J278,J278))</f>
        <v>2</v>
      </c>
      <c r="E278" s="43">
        <f>IF(I278="","",COUNTIF(I$7:I278,I278))</f>
      </c>
      <c r="F278" s="54">
        <f>IF(K278="","",COUNTIF(K$7:K278,K278))</f>
        <v>1</v>
      </c>
      <c r="G278" s="48"/>
      <c r="H278" s="45" t="s">
        <v>784</v>
      </c>
      <c r="I278" s="61"/>
      <c r="J278" s="54" t="s">
        <v>777</v>
      </c>
      <c r="K278" s="4" t="str">
        <f t="shared" si="8"/>
        <v>xSEN HWT BEGINNER</v>
      </c>
      <c r="L278" s="61" t="s">
        <v>1488</v>
      </c>
      <c r="M278" s="43"/>
      <c r="N278" s="53" t="s">
        <v>783</v>
      </c>
      <c r="O278" s="54" t="s">
        <v>10</v>
      </c>
      <c r="P278" s="61" t="s">
        <v>785</v>
      </c>
      <c r="Q278" s="43" t="s">
        <v>7</v>
      </c>
      <c r="R278" s="65"/>
    </row>
    <row r="279" spans="2:18" ht="15">
      <c r="B279" s="48">
        <v>271</v>
      </c>
      <c r="C279" s="53">
        <v>1</v>
      </c>
      <c r="D279" s="43">
        <f>IF(J279="","",COUNTIF(J$7:J279,J279))</f>
        <v>10</v>
      </c>
      <c r="E279" s="43">
        <f>IF(I279="","",COUNTIF(I$7:I279,I279))</f>
        <v>13</v>
      </c>
      <c r="F279" s="54">
        <f>IF(K279="","",COUNTIF(K$7:K279,K279))</f>
        <v>7</v>
      </c>
      <c r="G279" s="48" t="s">
        <v>1215</v>
      </c>
      <c r="H279" s="45" t="s">
        <v>666</v>
      </c>
      <c r="I279" s="61" t="s">
        <v>1141</v>
      </c>
      <c r="J279" s="54" t="s">
        <v>630</v>
      </c>
      <c r="K279" s="4" t="str">
        <f t="shared" si="8"/>
        <v>xMAG HWT NOVICE</v>
      </c>
      <c r="L279" s="61" t="s">
        <v>1489</v>
      </c>
      <c r="M279" s="43" t="s">
        <v>91</v>
      </c>
      <c r="N279" s="53" t="s">
        <v>665</v>
      </c>
      <c r="O279" s="54" t="s">
        <v>32</v>
      </c>
      <c r="P279" s="61" t="s">
        <v>216</v>
      </c>
      <c r="Q279" s="43" t="s">
        <v>7</v>
      </c>
      <c r="R279" s="65" t="s">
        <v>667</v>
      </c>
    </row>
    <row r="280" spans="2:18" ht="15">
      <c r="B280" s="48">
        <v>272</v>
      </c>
      <c r="C280" s="53">
        <v>1</v>
      </c>
      <c r="D280" s="43">
        <f>IF(J280="","",COUNTIF(J$7:J280,J280))</f>
        <v>3</v>
      </c>
      <c r="E280" s="43">
        <f>IF(I280="","",COUNTIF(I$7:I280,I280))</f>
        <v>3</v>
      </c>
      <c r="F280" s="54">
        <f>IF(K280="","",COUNTIF(K$7:K280,K280))</f>
      </c>
      <c r="G280" s="48" t="s">
        <v>714</v>
      </c>
      <c r="H280" s="45"/>
      <c r="I280" s="61" t="s">
        <v>1126</v>
      </c>
      <c r="J280" s="54" t="s">
        <v>700</v>
      </c>
      <c r="K280" s="4">
        <f t="shared" si="8"/>
      </c>
      <c r="L280" s="61" t="s">
        <v>1490</v>
      </c>
      <c r="M280" s="43"/>
      <c r="N280" s="53" t="s">
        <v>713</v>
      </c>
      <c r="O280" s="54" t="s">
        <v>20</v>
      </c>
      <c r="P280" s="61" t="s">
        <v>135</v>
      </c>
      <c r="Q280" s="43" t="s">
        <v>7</v>
      </c>
      <c r="R280" s="65"/>
    </row>
    <row r="281" spans="1:18" ht="15">
      <c r="A281" s="35" t="s">
        <v>1656</v>
      </c>
      <c r="B281" s="48">
        <v>273</v>
      </c>
      <c r="C281" s="53">
        <v>1</v>
      </c>
      <c r="D281" s="43">
        <f>IF(J281="","",COUNTIF(J$7:J281,J281))</f>
        <v>1</v>
      </c>
      <c r="E281" s="43">
        <f>IF(I281="","",COUNTIF(I$7:I281,I281))</f>
        <v>1</v>
      </c>
      <c r="F281" s="54">
        <f>IF(K281="","",COUNTIF(K$7:K281,K281))</f>
        <v>1</v>
      </c>
      <c r="G281" s="48" t="s">
        <v>729</v>
      </c>
      <c r="H281" s="45" t="s">
        <v>1603</v>
      </c>
      <c r="I281" s="61" t="s">
        <v>1167</v>
      </c>
      <c r="J281" s="54" t="s">
        <v>727</v>
      </c>
      <c r="K281" s="4" t="str">
        <f t="shared" si="8"/>
        <v>xQUAD NOVICE</v>
      </c>
      <c r="L281" s="61" t="s">
        <v>1491</v>
      </c>
      <c r="M281" s="43"/>
      <c r="N281" s="53" t="s">
        <v>728</v>
      </c>
      <c r="O281" s="54" t="s">
        <v>27</v>
      </c>
      <c r="P281" s="61" t="s">
        <v>730</v>
      </c>
      <c r="Q281" s="43" t="s">
        <v>7</v>
      </c>
      <c r="R281" s="65" t="s">
        <v>731</v>
      </c>
    </row>
    <row r="282" spans="2:18" ht="15">
      <c r="B282" s="48">
        <v>274</v>
      </c>
      <c r="C282" s="53">
        <v>1</v>
      </c>
      <c r="D282" s="43">
        <f>IF(J282="","",COUNTIF(J$7:J282,J282))</f>
        <v>4</v>
      </c>
      <c r="E282" s="43">
        <f>IF(I282="","",COUNTIF(I$7:I282,I282))</f>
        <v>4</v>
      </c>
      <c r="F282" s="54">
        <f>IF(K282="","",COUNTIF(K$7:K282,K282))</f>
        <v>3</v>
      </c>
      <c r="G282" s="48"/>
      <c r="H282" s="45" t="s">
        <v>716</v>
      </c>
      <c r="I282" s="61" t="s">
        <v>1126</v>
      </c>
      <c r="J282" s="54" t="s">
        <v>700</v>
      </c>
      <c r="K282" s="4" t="str">
        <f t="shared" si="8"/>
        <v>xQUAD INTERMEDIATE</v>
      </c>
      <c r="L282" s="61" t="s">
        <v>1492</v>
      </c>
      <c r="M282" s="43" t="s">
        <v>112</v>
      </c>
      <c r="N282" s="53" t="s">
        <v>715</v>
      </c>
      <c r="O282" s="54" t="s">
        <v>205</v>
      </c>
      <c r="P282" s="61" t="s">
        <v>696</v>
      </c>
      <c r="Q282" s="43" t="s">
        <v>7</v>
      </c>
      <c r="R282" s="65" t="s">
        <v>717</v>
      </c>
    </row>
    <row r="283" spans="2:18" ht="15">
      <c r="B283" s="48">
        <v>275</v>
      </c>
      <c r="C283" s="53">
        <v>1</v>
      </c>
      <c r="D283" s="43">
        <f>IF(J283="","",COUNTIF(J$7:J283,J283))</f>
        <v>3</v>
      </c>
      <c r="E283" s="43">
        <f>IF(I283="","",COUNTIF(I$7:I283,I283))</f>
      </c>
      <c r="F283" s="54">
        <f>IF(K283="","",COUNTIF(K$7:K283,K283))</f>
        <v>2</v>
      </c>
      <c r="G283" s="48"/>
      <c r="H283" s="45" t="s">
        <v>787</v>
      </c>
      <c r="I283" s="61"/>
      <c r="J283" s="54" t="s">
        <v>777</v>
      </c>
      <c r="K283" s="4" t="str">
        <f t="shared" si="8"/>
        <v>xSEN HWT BEGINNER</v>
      </c>
      <c r="L283" s="61" t="s">
        <v>1493</v>
      </c>
      <c r="M283" s="43" t="s">
        <v>156</v>
      </c>
      <c r="N283" s="53" t="s">
        <v>786</v>
      </c>
      <c r="O283" s="54" t="s">
        <v>32</v>
      </c>
      <c r="P283" s="61" t="s">
        <v>189</v>
      </c>
      <c r="Q283" s="43" t="s">
        <v>7</v>
      </c>
      <c r="R283" s="65"/>
    </row>
    <row r="284" spans="2:18" ht="15">
      <c r="B284" s="48">
        <v>276</v>
      </c>
      <c r="C284" s="53">
        <v>1</v>
      </c>
      <c r="D284" s="43">
        <f>IF(J284="","",COUNTIF(J$7:J284,J284))</f>
        <v>5</v>
      </c>
      <c r="E284" s="43">
        <f>IF(I284="","",COUNTIF(I$7:I284,I284))</f>
        <v>5</v>
      </c>
      <c r="F284" s="54">
        <f>IF(K284="","",COUNTIF(K$7:K284,K284))</f>
        <v>4</v>
      </c>
      <c r="G284" s="48"/>
      <c r="H284" s="45" t="s">
        <v>719</v>
      </c>
      <c r="I284" s="61" t="s">
        <v>1126</v>
      </c>
      <c r="J284" s="54" t="s">
        <v>700</v>
      </c>
      <c r="K284" s="4" t="str">
        <f t="shared" si="8"/>
        <v>xQUAD INTERMEDIATE</v>
      </c>
      <c r="L284" s="61" t="s">
        <v>1494</v>
      </c>
      <c r="M284" s="43"/>
      <c r="N284" s="53" t="s">
        <v>718</v>
      </c>
      <c r="O284" s="54" t="s">
        <v>5</v>
      </c>
      <c r="P284" s="61" t="s">
        <v>17</v>
      </c>
      <c r="Q284" s="43" t="s">
        <v>7</v>
      </c>
      <c r="R284" s="65"/>
    </row>
    <row r="285" spans="2:18" ht="15">
      <c r="B285" s="48">
        <v>277</v>
      </c>
      <c r="C285" s="53">
        <v>1</v>
      </c>
      <c r="D285" s="43">
        <f>IF(J285="","",COUNTIF(J$7:J285,J285))</f>
        <v>6</v>
      </c>
      <c r="E285" s="43">
        <f>IF(I285="","",COUNTIF(I$7:I285,I285))</f>
        <v>6</v>
      </c>
      <c r="F285" s="54">
        <f>IF(K285="","",COUNTIF(K$7:K285,K285))</f>
        <v>5</v>
      </c>
      <c r="G285" s="48"/>
      <c r="H285" s="45" t="s">
        <v>721</v>
      </c>
      <c r="I285" s="61" t="s">
        <v>1126</v>
      </c>
      <c r="J285" s="54" t="s">
        <v>700</v>
      </c>
      <c r="K285" s="4" t="str">
        <f t="shared" si="8"/>
        <v>xQUAD INTERMEDIATE</v>
      </c>
      <c r="L285" s="61" t="s">
        <v>1495</v>
      </c>
      <c r="M285" s="43"/>
      <c r="N285" s="53" t="s">
        <v>720</v>
      </c>
      <c r="O285" s="54" t="s">
        <v>5</v>
      </c>
      <c r="P285" s="61" t="s">
        <v>199</v>
      </c>
      <c r="Q285" s="43" t="s">
        <v>7</v>
      </c>
      <c r="R285" s="65"/>
    </row>
    <row r="286" spans="2:18" ht="15">
      <c r="B286" s="48">
        <v>278</v>
      </c>
      <c r="C286" s="53">
        <v>1</v>
      </c>
      <c r="D286" s="43">
        <f>IF(J286="","",COUNTIF(J$7:J286,J286))</f>
        <v>1</v>
      </c>
      <c r="E286" s="43">
        <f>IF(I286="","",COUNTIF(I$7:I286,I286))</f>
      </c>
      <c r="F286" s="54">
        <f>IF(K286="","",COUNTIF(K$7:K286,K286))</f>
        <v>1</v>
      </c>
      <c r="G286" s="48"/>
      <c r="H286" s="45" t="s">
        <v>418</v>
      </c>
      <c r="I286" s="61"/>
      <c r="J286" s="54" t="s">
        <v>416</v>
      </c>
      <c r="K286" s="4" t="str">
        <f t="shared" si="8"/>
        <v>xLWT II BEGINNER</v>
      </c>
      <c r="L286" s="61" t="s">
        <v>1496</v>
      </c>
      <c r="M286" s="43" t="s">
        <v>91</v>
      </c>
      <c r="N286" s="53" t="s">
        <v>417</v>
      </c>
      <c r="O286" s="54" t="s">
        <v>5</v>
      </c>
      <c r="P286" s="61" t="s">
        <v>322</v>
      </c>
      <c r="Q286" s="43" t="s">
        <v>7</v>
      </c>
      <c r="R286" s="65"/>
    </row>
    <row r="287" spans="2:18" ht="15">
      <c r="B287" s="48">
        <v>279</v>
      </c>
      <c r="C287" s="53">
        <v>1</v>
      </c>
      <c r="D287" s="43">
        <f>IF(J287="","",COUNTIF(J$7:J287,J287))</f>
        <v>2</v>
      </c>
      <c r="E287" s="43">
        <f>IF(I287="","",COUNTIF(I$7:I287,I287))</f>
        <v>2</v>
      </c>
      <c r="F287" s="54">
        <f>IF(K287="","",COUNTIF(K$7:K287,K287))</f>
        <v>2</v>
      </c>
      <c r="G287" s="48"/>
      <c r="H287" s="45" t="s">
        <v>733</v>
      </c>
      <c r="I287" s="61" t="s">
        <v>1167</v>
      </c>
      <c r="J287" s="54" t="s">
        <v>727</v>
      </c>
      <c r="K287" s="4" t="str">
        <f t="shared" si="8"/>
        <v>xQUAD NOVICE</v>
      </c>
      <c r="L287" s="61" t="s">
        <v>1497</v>
      </c>
      <c r="M287" s="43"/>
      <c r="N287" s="53" t="s">
        <v>732</v>
      </c>
      <c r="O287" s="54" t="s">
        <v>20</v>
      </c>
      <c r="P287" s="61" t="s">
        <v>17</v>
      </c>
      <c r="Q287" s="43" t="s">
        <v>7</v>
      </c>
      <c r="R287" s="65"/>
    </row>
    <row r="288" spans="2:18" ht="15">
      <c r="B288" s="48">
        <v>280</v>
      </c>
      <c r="C288" s="53">
        <v>1</v>
      </c>
      <c r="D288" s="43">
        <f>IF(J288="","",COUNTIF(J$7:J288,J288))</f>
        <v>7</v>
      </c>
      <c r="E288" s="43">
        <f>IF(I288="","",COUNTIF(I$7:I288,I288))</f>
        <v>7</v>
      </c>
      <c r="F288" s="54">
        <f>IF(K288="","",COUNTIF(K$7:K288,K288))</f>
        <v>6</v>
      </c>
      <c r="G288" s="48"/>
      <c r="H288" s="45" t="s">
        <v>723</v>
      </c>
      <c r="I288" s="61" t="s">
        <v>1126</v>
      </c>
      <c r="J288" s="54" t="s">
        <v>700</v>
      </c>
      <c r="K288" s="4" t="str">
        <f t="shared" si="8"/>
        <v>xQUAD INTERMEDIATE</v>
      </c>
      <c r="L288" s="61" t="s">
        <v>1498</v>
      </c>
      <c r="M288" s="43" t="s">
        <v>112</v>
      </c>
      <c r="N288" s="53" t="s">
        <v>722</v>
      </c>
      <c r="O288" s="54" t="s">
        <v>5</v>
      </c>
      <c r="P288" s="61" t="s">
        <v>379</v>
      </c>
      <c r="Q288" s="43" t="s">
        <v>7</v>
      </c>
      <c r="R288" s="65"/>
    </row>
    <row r="289" spans="2:18" ht="15">
      <c r="B289" s="48">
        <v>281</v>
      </c>
      <c r="C289" s="53">
        <v>1</v>
      </c>
      <c r="D289" s="43">
        <f>IF(J289="","",COUNTIF(J$7:J289,J289))</f>
        <v>4</v>
      </c>
      <c r="E289" s="43">
        <f>IF(I289="","",COUNTIF(I$7:I289,I289))</f>
      </c>
      <c r="F289" s="54">
        <f>IF(K289="","",COUNTIF(K$7:K289,K289))</f>
        <v>3</v>
      </c>
      <c r="G289" s="48" t="s">
        <v>1210</v>
      </c>
      <c r="H289" s="45" t="s">
        <v>789</v>
      </c>
      <c r="I289" s="61"/>
      <c r="J289" s="54" t="s">
        <v>777</v>
      </c>
      <c r="K289" s="4" t="str">
        <f t="shared" si="8"/>
        <v>xSEN HWT BEGINNER</v>
      </c>
      <c r="L289" s="61" t="s">
        <v>1499</v>
      </c>
      <c r="M289" s="43"/>
      <c r="N289" s="53" t="s">
        <v>788</v>
      </c>
      <c r="O289" s="54" t="s">
        <v>32</v>
      </c>
      <c r="P289" s="61" t="s">
        <v>436</v>
      </c>
      <c r="Q289" s="43" t="s">
        <v>7</v>
      </c>
      <c r="R289" s="65"/>
    </row>
    <row r="290" spans="2:18" ht="15">
      <c r="B290" s="48">
        <v>282</v>
      </c>
      <c r="C290" s="53">
        <v>1</v>
      </c>
      <c r="D290" s="43">
        <f>IF(J290="","",COUNTIF(J$7:J290,J290))</f>
        <v>6</v>
      </c>
      <c r="E290" s="43">
        <f>IF(I290="","",COUNTIF(I$7:I290,I290))</f>
        <v>6</v>
      </c>
      <c r="F290" s="54">
        <f>IF(K290="","",COUNTIF(K$7:K290,K290))</f>
        <v>6</v>
      </c>
      <c r="G290" s="48"/>
      <c r="H290" s="45" t="s">
        <v>699</v>
      </c>
      <c r="I290" s="61" t="s">
        <v>1139</v>
      </c>
      <c r="J290" s="54" t="s">
        <v>681</v>
      </c>
      <c r="K290" s="4" t="str">
        <f t="shared" si="8"/>
        <v>xQUAD EXPERT</v>
      </c>
      <c r="L290" s="61" t="s">
        <v>1500</v>
      </c>
      <c r="M290" s="43"/>
      <c r="N290" s="53" t="s">
        <v>698</v>
      </c>
      <c r="O290" s="54" t="s">
        <v>32</v>
      </c>
      <c r="P290" s="61" t="s">
        <v>363</v>
      </c>
      <c r="Q290" s="43" t="s">
        <v>7</v>
      </c>
      <c r="R290" s="65"/>
    </row>
    <row r="291" spans="2:18" ht="15">
      <c r="B291" s="48">
        <v>283</v>
      </c>
      <c r="C291" s="53">
        <v>1</v>
      </c>
      <c r="D291" s="43">
        <f>IF(J291="","",COUNTIF(J$7:J291,J291))</f>
        <v>3</v>
      </c>
      <c r="E291" s="43">
        <f>IF(I291="","",COUNTIF(I$7:I291,I291))</f>
        <v>3</v>
      </c>
      <c r="F291" s="54">
        <f>IF(K291="","",COUNTIF(K$7:K291,K291))</f>
        <v>3</v>
      </c>
      <c r="G291" s="48"/>
      <c r="H291" s="45" t="s">
        <v>735</v>
      </c>
      <c r="I291" s="61" t="s">
        <v>1167</v>
      </c>
      <c r="J291" s="54" t="s">
        <v>727</v>
      </c>
      <c r="K291" s="4" t="str">
        <f t="shared" si="8"/>
        <v>xQUAD NOVICE</v>
      </c>
      <c r="L291" s="61" t="s">
        <v>1501</v>
      </c>
      <c r="M291" s="43"/>
      <c r="N291" s="53" t="s">
        <v>734</v>
      </c>
      <c r="O291" s="54" t="s">
        <v>5</v>
      </c>
      <c r="P291" s="61" t="s">
        <v>251</v>
      </c>
      <c r="Q291" s="43" t="s">
        <v>7</v>
      </c>
      <c r="R291" s="65"/>
    </row>
    <row r="292" spans="2:18" ht="15">
      <c r="B292" s="48">
        <v>284</v>
      </c>
      <c r="C292" s="53">
        <v>1</v>
      </c>
      <c r="D292" s="43">
        <f>IF(J292="","",COUNTIF(J$7:J292,J292))</f>
        <v>5</v>
      </c>
      <c r="E292" s="43">
        <f>IF(I292="","",COUNTIF(I$7:I292,I292))</f>
      </c>
      <c r="F292" s="54">
        <f>IF(K292="","",COUNTIF(K$7:K292,K292))</f>
        <v>4</v>
      </c>
      <c r="G292" s="48"/>
      <c r="H292" s="45" t="s">
        <v>791</v>
      </c>
      <c r="I292" s="61"/>
      <c r="J292" s="54" t="s">
        <v>777</v>
      </c>
      <c r="K292" s="4" t="str">
        <f t="shared" si="8"/>
        <v>xSEN HWT BEGINNER</v>
      </c>
      <c r="L292" s="61" t="s">
        <v>1502</v>
      </c>
      <c r="M292" s="43"/>
      <c r="N292" s="53" t="s">
        <v>790</v>
      </c>
      <c r="O292" s="54" t="s">
        <v>32</v>
      </c>
      <c r="P292" s="61" t="s">
        <v>730</v>
      </c>
      <c r="Q292" s="43" t="s">
        <v>7</v>
      </c>
      <c r="R292" s="65"/>
    </row>
    <row r="293" spans="2:18" ht="15">
      <c r="B293" s="48">
        <v>285</v>
      </c>
      <c r="C293" s="53">
        <v>1</v>
      </c>
      <c r="D293" s="43">
        <f>IF(J293="","",COUNTIF(J$7:J293,J293))</f>
        <v>8</v>
      </c>
      <c r="E293" s="43">
        <f>IF(I293="","",COUNTIF(I$7:I293,I293))</f>
        <v>8</v>
      </c>
      <c r="F293" s="54">
        <f>IF(K293="","",COUNTIF(K$7:K293,K293))</f>
        <v>7</v>
      </c>
      <c r="G293" s="48"/>
      <c r="H293" s="45" t="s">
        <v>725</v>
      </c>
      <c r="I293" s="61" t="s">
        <v>1126</v>
      </c>
      <c r="J293" s="54" t="s">
        <v>700</v>
      </c>
      <c r="K293" s="4" t="str">
        <f>IF(H293="","","x"&amp;J293)</f>
        <v>xQUAD INTERMEDIATE</v>
      </c>
      <c r="L293" s="61" t="s">
        <v>1503</v>
      </c>
      <c r="M293" s="43" t="s">
        <v>315</v>
      </c>
      <c r="N293" s="53" t="s">
        <v>724</v>
      </c>
      <c r="O293" s="54" t="s">
        <v>5</v>
      </c>
      <c r="P293" s="61" t="s">
        <v>711</v>
      </c>
      <c r="Q293" s="43" t="s">
        <v>7</v>
      </c>
      <c r="R293" s="65" t="s">
        <v>726</v>
      </c>
    </row>
    <row r="294" spans="2:18" ht="15">
      <c r="B294" s="48">
        <v>286</v>
      </c>
      <c r="C294" s="53">
        <v>1</v>
      </c>
      <c r="D294" s="43">
        <f>IF(J294="","",COUNTIF(J$7:J294,J294))</f>
        <v>4</v>
      </c>
      <c r="E294" s="43">
        <f>IF(I294="","",COUNTIF(I$7:I294,I294))</f>
        <v>4</v>
      </c>
      <c r="F294" s="54">
        <f>IF(K294="","",COUNTIF(K$7:K294,K294))</f>
        <v>4</v>
      </c>
      <c r="G294" s="48"/>
      <c r="H294" s="45" t="s">
        <v>737</v>
      </c>
      <c r="I294" s="61" t="s">
        <v>1167</v>
      </c>
      <c r="J294" s="54" t="s">
        <v>727</v>
      </c>
      <c r="K294" s="4" t="str">
        <f>IF(H294="","","x"&amp;J294)</f>
        <v>xQUAD NOVICE</v>
      </c>
      <c r="L294" s="61" t="s">
        <v>1504</v>
      </c>
      <c r="M294" s="43" t="s">
        <v>315</v>
      </c>
      <c r="N294" s="53" t="s">
        <v>736</v>
      </c>
      <c r="O294" s="54" t="s">
        <v>5</v>
      </c>
      <c r="P294" s="61" t="s">
        <v>711</v>
      </c>
      <c r="Q294" s="43" t="s">
        <v>7</v>
      </c>
      <c r="R294" s="65" t="s">
        <v>738</v>
      </c>
    </row>
    <row r="295" spans="2:18" ht="15">
      <c r="B295" s="48">
        <v>287</v>
      </c>
      <c r="C295" s="53">
        <v>1</v>
      </c>
      <c r="D295" s="43">
        <f>IF(J295="","",COUNTIF(J$7:J295,J295))</f>
        <v>1</v>
      </c>
      <c r="E295" s="43">
        <f>IF(I295="","",COUNTIF(I$7:I295,I295))</f>
      </c>
      <c r="F295" s="54">
        <f>IF(K295="","",COUNTIF(K$7:K295,K295))</f>
        <v>1</v>
      </c>
      <c r="G295" s="48"/>
      <c r="H295" s="45" t="s">
        <v>972</v>
      </c>
      <c r="I295" s="61"/>
      <c r="J295" s="54" t="s">
        <v>970</v>
      </c>
      <c r="K295" s="4" t="str">
        <f>IF(H295="","","x"&amp;J295)</f>
        <v>xVET HWT BEGINNER</v>
      </c>
      <c r="L295" s="61" t="s">
        <v>1505</v>
      </c>
      <c r="M295" s="43"/>
      <c r="N295" s="53" t="s">
        <v>971</v>
      </c>
      <c r="O295" s="54" t="s">
        <v>32</v>
      </c>
      <c r="P295" s="61" t="s">
        <v>973</v>
      </c>
      <c r="Q295" s="43" t="s">
        <v>7</v>
      </c>
      <c r="R295" s="65"/>
    </row>
    <row r="296" spans="2:18" ht="15">
      <c r="B296" s="48">
        <v>288</v>
      </c>
      <c r="C296" s="53">
        <v>1</v>
      </c>
      <c r="D296" s="43">
        <f>IF(J296="","",COUNTIF(J$7:J296,J296))</f>
        <v>5</v>
      </c>
      <c r="E296" s="43">
        <f>IF(I296="","",COUNTIF(I$7:I296,I296))</f>
        <v>5</v>
      </c>
      <c r="F296" s="54">
        <f>IF(K296="","",COUNTIF(K$7:K296,K296))</f>
        <v>5</v>
      </c>
      <c r="G296" s="48"/>
      <c r="H296" s="45" t="s">
        <v>740</v>
      </c>
      <c r="I296" s="61" t="s">
        <v>1167</v>
      </c>
      <c r="J296" s="54" t="s">
        <v>727</v>
      </c>
      <c r="K296" s="4" t="str">
        <f>IF(H296="","","x"&amp;J296)</f>
        <v>xQUAD NOVICE</v>
      </c>
      <c r="L296" s="61" t="s">
        <v>1506</v>
      </c>
      <c r="M296" s="43" t="s">
        <v>112</v>
      </c>
      <c r="N296" s="53" t="s">
        <v>739</v>
      </c>
      <c r="O296" s="54" t="s">
        <v>5</v>
      </c>
      <c r="P296" s="61" t="s">
        <v>379</v>
      </c>
      <c r="Q296" s="43" t="s">
        <v>7</v>
      </c>
      <c r="R296" s="65"/>
    </row>
    <row r="297" spans="2:18" ht="15">
      <c r="B297" s="48"/>
      <c r="C297" s="53"/>
      <c r="D297" s="43"/>
      <c r="E297" s="43"/>
      <c r="F297" s="54"/>
      <c r="G297" s="48"/>
      <c r="H297" s="45"/>
      <c r="I297" s="61"/>
      <c r="J297" s="54"/>
      <c r="L297" s="61"/>
      <c r="M297" s="43"/>
      <c r="N297" s="53"/>
      <c r="O297" s="54"/>
      <c r="P297" s="61"/>
      <c r="Q297" s="43"/>
      <c r="R297" s="65"/>
    </row>
    <row r="298" spans="2:18" ht="15">
      <c r="B298" s="48" t="s">
        <v>1168</v>
      </c>
      <c r="C298" s="53"/>
      <c r="D298" s="53"/>
      <c r="E298" s="43"/>
      <c r="F298" s="54"/>
      <c r="G298" s="48" t="s">
        <v>167</v>
      </c>
      <c r="H298" s="45"/>
      <c r="I298" s="61"/>
      <c r="J298" s="54" t="s">
        <v>145</v>
      </c>
      <c r="L298" s="61" t="s">
        <v>1507</v>
      </c>
      <c r="M298" s="43" t="s">
        <v>169</v>
      </c>
      <c r="N298" s="53" t="s">
        <v>166</v>
      </c>
      <c r="O298" s="54" t="s">
        <v>27</v>
      </c>
      <c r="P298" s="61" t="s">
        <v>168</v>
      </c>
      <c r="Q298" s="43" t="s">
        <v>104</v>
      </c>
      <c r="R298" s="65" t="s">
        <v>170</v>
      </c>
    </row>
    <row r="299" spans="2:18" ht="15">
      <c r="B299" s="48" t="s">
        <v>1168</v>
      </c>
      <c r="C299" s="53"/>
      <c r="D299" s="53"/>
      <c r="E299" s="43"/>
      <c r="F299" s="54"/>
      <c r="G299" s="48"/>
      <c r="H299" s="45" t="s">
        <v>832</v>
      </c>
      <c r="I299" s="61"/>
      <c r="J299" s="54" t="s">
        <v>827</v>
      </c>
      <c r="L299" s="61" t="s">
        <v>1508</v>
      </c>
      <c r="M299" s="43" t="s">
        <v>91</v>
      </c>
      <c r="N299" s="53" t="s">
        <v>831</v>
      </c>
      <c r="O299" s="54" t="s">
        <v>5</v>
      </c>
      <c r="P299" s="61" t="s">
        <v>833</v>
      </c>
      <c r="Q299" s="43" t="s">
        <v>7</v>
      </c>
      <c r="R299" s="65"/>
    </row>
    <row r="300" spans="2:18" ht="15">
      <c r="B300" s="48" t="s">
        <v>1168</v>
      </c>
      <c r="C300" s="53"/>
      <c r="D300" s="53"/>
      <c r="E300" s="43"/>
      <c r="F300" s="54"/>
      <c r="G300" s="48"/>
      <c r="H300" s="45" t="s">
        <v>1003</v>
      </c>
      <c r="I300" s="61"/>
      <c r="J300" s="54" t="s">
        <v>998</v>
      </c>
      <c r="L300" s="61" t="s">
        <v>1509</v>
      </c>
      <c r="M300" s="43" t="s">
        <v>593</v>
      </c>
      <c r="N300" s="53" t="s">
        <v>1002</v>
      </c>
      <c r="O300" s="54" t="s">
        <v>5</v>
      </c>
      <c r="P300" s="61"/>
      <c r="Q300" s="43" t="s">
        <v>7</v>
      </c>
      <c r="R300" s="65"/>
    </row>
    <row r="301" spans="2:18" ht="15">
      <c r="B301" s="48" t="s">
        <v>1168</v>
      </c>
      <c r="C301" s="53"/>
      <c r="D301" s="53"/>
      <c r="E301" s="43"/>
      <c r="F301" s="54"/>
      <c r="G301" s="48" t="s">
        <v>1045</v>
      </c>
      <c r="H301" s="45"/>
      <c r="I301" s="61"/>
      <c r="J301" s="54" t="s">
        <v>1028</v>
      </c>
      <c r="L301" s="61" t="s">
        <v>1510</v>
      </c>
      <c r="M301" s="43"/>
      <c r="N301" s="53" t="s">
        <v>1044</v>
      </c>
      <c r="O301" s="54" t="s">
        <v>5</v>
      </c>
      <c r="P301" s="61" t="s">
        <v>636</v>
      </c>
      <c r="Q301" s="43" t="s">
        <v>7</v>
      </c>
      <c r="R301" s="65"/>
    </row>
    <row r="302" spans="2:18" ht="15">
      <c r="B302" s="48" t="s">
        <v>1168</v>
      </c>
      <c r="C302" s="53"/>
      <c r="D302" s="53"/>
      <c r="E302" s="43"/>
      <c r="F302" s="54"/>
      <c r="G302" s="48" t="s">
        <v>702</v>
      </c>
      <c r="H302" s="45"/>
      <c r="I302" s="61"/>
      <c r="J302" s="54" t="s">
        <v>700</v>
      </c>
      <c r="L302" s="61" t="s">
        <v>1511</v>
      </c>
      <c r="M302" s="43"/>
      <c r="N302" s="53" t="s">
        <v>701</v>
      </c>
      <c r="O302" s="54" t="s">
        <v>5</v>
      </c>
      <c r="P302" s="61" t="s">
        <v>703</v>
      </c>
      <c r="Q302" s="43" t="s">
        <v>7</v>
      </c>
      <c r="R302" s="65" t="s">
        <v>704</v>
      </c>
    </row>
    <row r="303" spans="2:18" ht="15">
      <c r="B303" s="48" t="s">
        <v>1168</v>
      </c>
      <c r="C303" s="53"/>
      <c r="D303" s="53"/>
      <c r="E303" s="43"/>
      <c r="F303" s="54"/>
      <c r="G303" s="48"/>
      <c r="H303" s="45" t="s">
        <v>188</v>
      </c>
      <c r="I303" s="61"/>
      <c r="J303" s="54" t="s">
        <v>186</v>
      </c>
      <c r="L303" s="61" t="s">
        <v>1512</v>
      </c>
      <c r="M303" s="43"/>
      <c r="N303" s="53" t="s">
        <v>187</v>
      </c>
      <c r="O303" s="54" t="s">
        <v>10</v>
      </c>
      <c r="P303" s="61" t="s">
        <v>189</v>
      </c>
      <c r="Q303" s="43" t="s">
        <v>7</v>
      </c>
      <c r="R303" s="65"/>
    </row>
    <row r="304" spans="2:18" ht="15">
      <c r="B304" s="48" t="s">
        <v>1168</v>
      </c>
      <c r="C304" s="53"/>
      <c r="D304" s="53"/>
      <c r="E304" s="43"/>
      <c r="F304" s="54"/>
      <c r="G304" s="48"/>
      <c r="H304" s="45" t="s">
        <v>475</v>
      </c>
      <c r="I304" s="61"/>
      <c r="J304" s="54" t="s">
        <v>473</v>
      </c>
      <c r="L304" s="61" t="s">
        <v>1513</v>
      </c>
      <c r="M304" s="43" t="s">
        <v>327</v>
      </c>
      <c r="N304" s="53" t="s">
        <v>474</v>
      </c>
      <c r="O304" s="54" t="s">
        <v>27</v>
      </c>
      <c r="P304" s="61" t="s">
        <v>71</v>
      </c>
      <c r="Q304" s="43" t="s">
        <v>7</v>
      </c>
      <c r="R304" s="65" t="s">
        <v>476</v>
      </c>
    </row>
    <row r="305" spans="2:18" ht="15">
      <c r="B305" s="48" t="s">
        <v>1168</v>
      </c>
      <c r="C305" s="53"/>
      <c r="D305" s="53"/>
      <c r="E305" s="43"/>
      <c r="F305" s="54"/>
      <c r="G305" s="48"/>
      <c r="H305" s="45" t="s">
        <v>150</v>
      </c>
      <c r="I305" s="61"/>
      <c r="J305" s="54" t="s">
        <v>145</v>
      </c>
      <c r="L305" s="61" t="s">
        <v>1514</v>
      </c>
      <c r="M305" s="43" t="s">
        <v>151</v>
      </c>
      <c r="N305" s="53" t="s">
        <v>149</v>
      </c>
      <c r="O305" s="54" t="s">
        <v>10</v>
      </c>
      <c r="P305" s="61" t="s">
        <v>115</v>
      </c>
      <c r="Q305" s="43" t="s">
        <v>7</v>
      </c>
      <c r="R305" s="65" t="s">
        <v>152</v>
      </c>
    </row>
    <row r="306" spans="2:18" ht="15">
      <c r="B306" s="48" t="s">
        <v>1168</v>
      </c>
      <c r="C306" s="53"/>
      <c r="D306" s="53"/>
      <c r="E306" s="43"/>
      <c r="F306" s="54"/>
      <c r="G306" s="48" t="s">
        <v>1130</v>
      </c>
      <c r="H306" s="45"/>
      <c r="I306" s="61"/>
      <c r="J306" s="54" t="s">
        <v>1028</v>
      </c>
      <c r="L306" s="61" t="s">
        <v>1515</v>
      </c>
      <c r="M306" s="43"/>
      <c r="N306" s="53" t="s">
        <v>1129</v>
      </c>
      <c r="O306" s="54" t="s">
        <v>205</v>
      </c>
      <c r="P306" s="61" t="s">
        <v>1131</v>
      </c>
      <c r="Q306" s="43" t="s">
        <v>7</v>
      </c>
      <c r="R306" s="65"/>
    </row>
    <row r="307" spans="2:18" ht="15">
      <c r="B307" s="48" t="s">
        <v>1168</v>
      </c>
      <c r="C307" s="53"/>
      <c r="D307" s="53"/>
      <c r="E307" s="43"/>
      <c r="F307" s="54"/>
      <c r="G307" s="48"/>
      <c r="H307" s="45" t="s">
        <v>375</v>
      </c>
      <c r="I307" s="61"/>
      <c r="J307" s="54" t="s">
        <v>370</v>
      </c>
      <c r="L307" s="61" t="s">
        <v>1516</v>
      </c>
      <c r="M307" s="43" t="s">
        <v>331</v>
      </c>
      <c r="N307" s="53" t="s">
        <v>374</v>
      </c>
      <c r="O307" s="54" t="s">
        <v>27</v>
      </c>
      <c r="P307" s="61" t="s">
        <v>376</v>
      </c>
      <c r="Q307" s="43" t="s">
        <v>83</v>
      </c>
      <c r="R307" s="65"/>
    </row>
    <row r="308" spans="2:18" ht="15">
      <c r="B308" s="48" t="s">
        <v>1168</v>
      </c>
      <c r="C308" s="53"/>
      <c r="D308" s="53"/>
      <c r="E308" s="43"/>
      <c r="F308" s="54"/>
      <c r="G308" s="48" t="s">
        <v>201</v>
      </c>
      <c r="H308" s="45"/>
      <c r="I308" s="61"/>
      <c r="J308" s="54" t="s">
        <v>186</v>
      </c>
      <c r="L308" s="61" t="s">
        <v>1517</v>
      </c>
      <c r="M308" s="43"/>
      <c r="N308" s="53" t="s">
        <v>200</v>
      </c>
      <c r="O308" s="54" t="s">
        <v>10</v>
      </c>
      <c r="P308" s="61" t="s">
        <v>202</v>
      </c>
      <c r="Q308" s="43" t="s">
        <v>7</v>
      </c>
      <c r="R308" s="65"/>
    </row>
    <row r="309" spans="2:18" ht="15">
      <c r="B309" s="48" t="s">
        <v>1168</v>
      </c>
      <c r="C309" s="53"/>
      <c r="D309" s="53"/>
      <c r="E309" s="43"/>
      <c r="F309" s="54"/>
      <c r="G309" s="48" t="s">
        <v>63</v>
      </c>
      <c r="H309" s="45">
        <v>17</v>
      </c>
      <c r="I309" s="61"/>
      <c r="J309" s="54" t="s">
        <v>29</v>
      </c>
      <c r="L309" s="61" t="s">
        <v>1518</v>
      </c>
      <c r="M309" s="43"/>
      <c r="N309" s="53" t="s">
        <v>62</v>
      </c>
      <c r="O309" s="54" t="s">
        <v>27</v>
      </c>
      <c r="P309" s="61" t="s">
        <v>64</v>
      </c>
      <c r="Q309" s="43" t="s">
        <v>7</v>
      </c>
      <c r="R309" s="65"/>
    </row>
    <row r="310" spans="2:18" ht="15">
      <c r="B310" s="48" t="s">
        <v>1168</v>
      </c>
      <c r="C310" s="53"/>
      <c r="D310" s="53"/>
      <c r="E310" s="43"/>
      <c r="F310" s="54"/>
      <c r="G310" s="48" t="s">
        <v>1191</v>
      </c>
      <c r="H310" s="45" t="s">
        <v>335</v>
      </c>
      <c r="I310" s="61"/>
      <c r="J310" s="54" t="s">
        <v>333</v>
      </c>
      <c r="L310" s="61" t="s">
        <v>1519</v>
      </c>
      <c r="M310" s="43" t="s">
        <v>112</v>
      </c>
      <c r="N310" s="53" t="s">
        <v>334</v>
      </c>
      <c r="O310" s="54" t="s">
        <v>32</v>
      </c>
      <c r="P310" s="61" t="s">
        <v>111</v>
      </c>
      <c r="Q310" s="43" t="s">
        <v>7</v>
      </c>
      <c r="R310" s="65" t="s">
        <v>336</v>
      </c>
    </row>
    <row r="311" spans="2:18" ht="15">
      <c r="B311" s="48" t="s">
        <v>1168</v>
      </c>
      <c r="C311" s="53"/>
      <c r="D311" s="53"/>
      <c r="E311" s="43"/>
      <c r="F311" s="54"/>
      <c r="G311" s="48"/>
      <c r="H311" s="45" t="s">
        <v>585</v>
      </c>
      <c r="I311" s="61"/>
      <c r="J311" s="54" t="s">
        <v>581</v>
      </c>
      <c r="L311" s="61" t="s">
        <v>1520</v>
      </c>
      <c r="M311" s="43" t="s">
        <v>315</v>
      </c>
      <c r="N311" s="53" t="s">
        <v>584</v>
      </c>
      <c r="O311" s="54" t="s">
        <v>32</v>
      </c>
      <c r="P311" s="61" t="s">
        <v>586</v>
      </c>
      <c r="Q311" s="43" t="s">
        <v>7</v>
      </c>
      <c r="R311" s="65" t="s">
        <v>587</v>
      </c>
    </row>
    <row r="312" spans="2:18" ht="15">
      <c r="B312" s="48" t="s">
        <v>1168</v>
      </c>
      <c r="C312" s="53"/>
      <c r="D312" s="53"/>
      <c r="E312" s="43"/>
      <c r="F312" s="54"/>
      <c r="G312" s="48" t="s">
        <v>13</v>
      </c>
      <c r="H312" s="45">
        <v>103</v>
      </c>
      <c r="I312" s="61"/>
      <c r="J312" s="54" t="s">
        <v>145</v>
      </c>
      <c r="L312" s="61" t="s">
        <v>1521</v>
      </c>
      <c r="M312" s="43"/>
      <c r="N312" s="53" t="s">
        <v>12</v>
      </c>
      <c r="O312" s="54" t="s">
        <v>10</v>
      </c>
      <c r="P312" s="61" t="s">
        <v>14</v>
      </c>
      <c r="Q312" s="43" t="s">
        <v>7</v>
      </c>
      <c r="R312" s="65" t="s">
        <v>15</v>
      </c>
    </row>
    <row r="313" spans="2:18" ht="15">
      <c r="B313" s="48" t="s">
        <v>1168</v>
      </c>
      <c r="C313" s="53"/>
      <c r="D313" s="53"/>
      <c r="E313" s="43"/>
      <c r="F313" s="54"/>
      <c r="G313" s="48"/>
      <c r="H313" s="45" t="s">
        <v>247</v>
      </c>
      <c r="I313" s="61"/>
      <c r="J313" s="54" t="s">
        <v>245</v>
      </c>
      <c r="L313" s="61" t="s">
        <v>1522</v>
      </c>
      <c r="M313" s="43"/>
      <c r="N313" s="53" t="s">
        <v>246</v>
      </c>
      <c r="O313" s="54" t="s">
        <v>32</v>
      </c>
      <c r="P313" s="61" t="s">
        <v>248</v>
      </c>
      <c r="Q313" s="43" t="s">
        <v>7</v>
      </c>
      <c r="R313" s="65"/>
    </row>
    <row r="314" spans="2:18" ht="15">
      <c r="B314" s="48" t="s">
        <v>1168</v>
      </c>
      <c r="C314" s="53"/>
      <c r="D314" s="53"/>
      <c r="E314" s="43"/>
      <c r="F314" s="54"/>
      <c r="G314" s="48"/>
      <c r="H314" s="45" t="s">
        <v>794</v>
      </c>
      <c r="I314" s="61"/>
      <c r="J314" s="54" t="s">
        <v>792</v>
      </c>
      <c r="L314" s="61" t="s">
        <v>1523</v>
      </c>
      <c r="M314" s="43" t="s">
        <v>331</v>
      </c>
      <c r="N314" s="53" t="s">
        <v>793</v>
      </c>
      <c r="O314" s="54" t="s">
        <v>10</v>
      </c>
      <c r="P314" s="61" t="s">
        <v>730</v>
      </c>
      <c r="Q314" s="43" t="s">
        <v>7</v>
      </c>
      <c r="R314" s="65" t="s">
        <v>360</v>
      </c>
    </row>
    <row r="315" spans="2:18" ht="15">
      <c r="B315" s="48" t="s">
        <v>1168</v>
      </c>
      <c r="C315" s="53"/>
      <c r="D315" s="53"/>
      <c r="E315" s="43"/>
      <c r="F315" s="54"/>
      <c r="G315" s="48">
        <v>7</v>
      </c>
      <c r="H315" s="45">
        <v>6693</v>
      </c>
      <c r="I315" s="61"/>
      <c r="J315" s="54" t="s">
        <v>29</v>
      </c>
      <c r="L315" s="61" t="s">
        <v>1524</v>
      </c>
      <c r="M315" s="43"/>
      <c r="N315" s="53" t="s">
        <v>40</v>
      </c>
      <c r="O315" s="54" t="s">
        <v>41</v>
      </c>
      <c r="P315" s="61" t="s">
        <v>17</v>
      </c>
      <c r="Q315" s="43" t="s">
        <v>7</v>
      </c>
      <c r="R315" s="65"/>
    </row>
    <row r="316" spans="2:18" ht="15">
      <c r="B316" s="48" t="s">
        <v>1168</v>
      </c>
      <c r="C316" s="53"/>
      <c r="D316" s="53"/>
      <c r="E316" s="43"/>
      <c r="F316" s="54"/>
      <c r="G316" s="48"/>
      <c r="H316" s="45" t="s">
        <v>513</v>
      </c>
      <c r="I316" s="61"/>
      <c r="J316" s="54" t="s">
        <v>511</v>
      </c>
      <c r="L316" s="61" t="s">
        <v>1525</v>
      </c>
      <c r="M316" s="43" t="s">
        <v>38</v>
      </c>
      <c r="N316" s="53" t="s">
        <v>512</v>
      </c>
      <c r="O316" s="54" t="s">
        <v>32</v>
      </c>
      <c r="P316" s="61" t="s">
        <v>71</v>
      </c>
      <c r="Q316" s="43" t="s">
        <v>7</v>
      </c>
      <c r="R316" s="65"/>
    </row>
    <row r="317" spans="2:18" ht="15">
      <c r="B317" s="48" t="s">
        <v>1168</v>
      </c>
      <c r="C317" s="53"/>
      <c r="D317" s="53"/>
      <c r="E317" s="43"/>
      <c r="F317" s="54"/>
      <c r="G317" s="48" t="s">
        <v>31</v>
      </c>
      <c r="H317" s="45"/>
      <c r="I317" s="61"/>
      <c r="J317" s="54" t="s">
        <v>29</v>
      </c>
      <c r="L317" s="61" t="s">
        <v>1526</v>
      </c>
      <c r="M317" s="43"/>
      <c r="N317" s="53" t="s">
        <v>30</v>
      </c>
      <c r="O317" s="54" t="s">
        <v>32</v>
      </c>
      <c r="P317" s="61" t="s">
        <v>33</v>
      </c>
      <c r="Q317" s="43" t="s">
        <v>7</v>
      </c>
      <c r="R317" s="65" t="s">
        <v>34</v>
      </c>
    </row>
    <row r="318" spans="2:18" ht="15">
      <c r="B318" s="48" t="s">
        <v>1168</v>
      </c>
      <c r="C318" s="53"/>
      <c r="D318" s="53"/>
      <c r="E318" s="43"/>
      <c r="F318" s="54"/>
      <c r="G318" s="48"/>
      <c r="H318" s="45" t="s">
        <v>683</v>
      </c>
      <c r="I318" s="61"/>
      <c r="J318" s="54" t="s">
        <v>681</v>
      </c>
      <c r="L318" s="61" t="s">
        <v>1527</v>
      </c>
      <c r="M318" s="43" t="s">
        <v>45</v>
      </c>
      <c r="N318" s="53" t="s">
        <v>682</v>
      </c>
      <c r="O318" s="54" t="s">
        <v>32</v>
      </c>
      <c r="P318" s="61" t="s">
        <v>684</v>
      </c>
      <c r="Q318" s="43" t="s">
        <v>7</v>
      </c>
      <c r="R318" s="65"/>
    </row>
    <row r="319" spans="2:18" ht="15">
      <c r="B319" s="48" t="s">
        <v>1168</v>
      </c>
      <c r="C319" s="53"/>
      <c r="D319" s="53"/>
      <c r="E319" s="43"/>
      <c r="F319" s="54"/>
      <c r="G319" s="48"/>
      <c r="H319" s="45" t="s">
        <v>1043</v>
      </c>
      <c r="I319" s="61"/>
      <c r="J319" s="54" t="s">
        <v>1028</v>
      </c>
      <c r="L319" s="61" t="s">
        <v>1528</v>
      </c>
      <c r="M319" s="43"/>
      <c r="N319" s="53" t="s">
        <v>1042</v>
      </c>
      <c r="O319" s="54" t="s">
        <v>27</v>
      </c>
      <c r="P319" s="61" t="s">
        <v>17</v>
      </c>
      <c r="Q319" s="43" t="s">
        <v>7</v>
      </c>
      <c r="R319" s="65"/>
    </row>
    <row r="320" spans="2:18" ht="15">
      <c r="B320" s="48" t="s">
        <v>1168</v>
      </c>
      <c r="C320" s="53"/>
      <c r="D320" s="53"/>
      <c r="E320" s="43"/>
      <c r="F320" s="54"/>
      <c r="G320" s="48" t="s">
        <v>429</v>
      </c>
      <c r="H320" s="45" t="s">
        <v>1190</v>
      </c>
      <c r="I320" s="61"/>
      <c r="J320" s="54" t="s">
        <v>424</v>
      </c>
      <c r="L320" s="61" t="s">
        <v>1529</v>
      </c>
      <c r="M320" s="43" t="s">
        <v>255</v>
      </c>
      <c r="N320" s="53" t="s">
        <v>428</v>
      </c>
      <c r="O320" s="54" t="s">
        <v>10</v>
      </c>
      <c r="P320" s="61" t="s">
        <v>430</v>
      </c>
      <c r="Q320" s="43" t="s">
        <v>7</v>
      </c>
      <c r="R320" s="65"/>
    </row>
    <row r="321" spans="2:18" ht="15">
      <c r="B321" s="48" t="s">
        <v>1168</v>
      </c>
      <c r="C321" s="53"/>
      <c r="D321" s="53"/>
      <c r="E321" s="43"/>
      <c r="F321" s="54"/>
      <c r="G321" s="48" t="s">
        <v>59</v>
      </c>
      <c r="H321" s="45"/>
      <c r="I321" s="61"/>
      <c r="J321" s="54" t="s">
        <v>29</v>
      </c>
      <c r="L321" s="61" t="s">
        <v>1530</v>
      </c>
      <c r="M321" s="43"/>
      <c r="N321" s="53" t="s">
        <v>58</v>
      </c>
      <c r="O321" s="54" t="s">
        <v>27</v>
      </c>
      <c r="P321" s="61" t="s">
        <v>60</v>
      </c>
      <c r="Q321" s="43" t="s">
        <v>7</v>
      </c>
      <c r="R321" s="65" t="s">
        <v>61</v>
      </c>
    </row>
    <row r="322" spans="2:18" ht="15">
      <c r="B322" s="48" t="s">
        <v>1168</v>
      </c>
      <c r="C322" s="53"/>
      <c r="D322" s="53"/>
      <c r="E322" s="43"/>
      <c r="F322" s="54"/>
      <c r="G322" s="48"/>
      <c r="H322" s="45" t="s">
        <v>1037</v>
      </c>
      <c r="I322" s="61"/>
      <c r="J322" s="54" t="s">
        <v>1028</v>
      </c>
      <c r="L322" s="61" t="s">
        <v>1531</v>
      </c>
      <c r="M322" s="43"/>
      <c r="N322" s="53" t="s">
        <v>1036</v>
      </c>
      <c r="O322" s="54" t="s">
        <v>32</v>
      </c>
      <c r="P322" s="61" t="s">
        <v>1038</v>
      </c>
      <c r="Q322" s="43" t="s">
        <v>7</v>
      </c>
      <c r="R322" s="65"/>
    </row>
    <row r="323" spans="2:18" ht="15">
      <c r="B323" s="48" t="s">
        <v>1168</v>
      </c>
      <c r="C323" s="53"/>
      <c r="D323" s="53"/>
      <c r="E323" s="43"/>
      <c r="F323" s="54"/>
      <c r="G323" s="48"/>
      <c r="H323" s="45" t="s">
        <v>1034</v>
      </c>
      <c r="I323" s="61"/>
      <c r="J323" s="54" t="s">
        <v>1028</v>
      </c>
      <c r="L323" s="61" t="s">
        <v>1532</v>
      </c>
      <c r="M323" s="43"/>
      <c r="N323" s="53" t="s">
        <v>1033</v>
      </c>
      <c r="O323" s="54" t="s">
        <v>5</v>
      </c>
      <c r="P323" s="61" t="s">
        <v>1035</v>
      </c>
      <c r="Q323" s="43" t="s">
        <v>104</v>
      </c>
      <c r="R323" s="65"/>
    </row>
    <row r="324" spans="2:18" ht="15">
      <c r="B324" s="48" t="s">
        <v>1168</v>
      </c>
      <c r="C324" s="53"/>
      <c r="D324" s="53"/>
      <c r="E324" s="43"/>
      <c r="F324" s="54"/>
      <c r="G324" s="48"/>
      <c r="H324" s="45" t="s">
        <v>545</v>
      </c>
      <c r="I324" s="61"/>
      <c r="J324" s="54" t="s">
        <v>539</v>
      </c>
      <c r="L324" s="61" t="s">
        <v>1533</v>
      </c>
      <c r="M324" s="43"/>
      <c r="N324" s="53" t="s">
        <v>544</v>
      </c>
      <c r="O324" s="54" t="s">
        <v>10</v>
      </c>
      <c r="P324" s="61" t="s">
        <v>482</v>
      </c>
      <c r="Q324" s="43" t="s">
        <v>7</v>
      </c>
      <c r="R324" s="65"/>
    </row>
    <row r="325" spans="2:18" ht="15">
      <c r="B325" s="48" t="s">
        <v>1168</v>
      </c>
      <c r="C325" s="53"/>
      <c r="D325" s="53"/>
      <c r="E325" s="43"/>
      <c r="F325" s="54"/>
      <c r="G325" s="48"/>
      <c r="H325" s="45" t="s">
        <v>372</v>
      </c>
      <c r="I325" s="61"/>
      <c r="J325" s="54" t="s">
        <v>370</v>
      </c>
      <c r="L325" s="61" t="s">
        <v>1534</v>
      </c>
      <c r="M325" s="43" t="s">
        <v>373</v>
      </c>
      <c r="N325" s="53" t="s">
        <v>371</v>
      </c>
      <c r="O325" s="54" t="s">
        <v>5</v>
      </c>
      <c r="P325" s="61" t="s">
        <v>115</v>
      </c>
      <c r="Q325" s="43" t="s">
        <v>7</v>
      </c>
      <c r="R325" s="65"/>
    </row>
    <row r="326" spans="2:18" ht="15">
      <c r="B326" s="48" t="s">
        <v>1168</v>
      </c>
      <c r="C326" s="53"/>
      <c r="D326" s="53"/>
      <c r="E326" s="43"/>
      <c r="F326" s="54"/>
      <c r="G326" s="48"/>
      <c r="H326" s="45" t="s">
        <v>743</v>
      </c>
      <c r="I326" s="61"/>
      <c r="J326" s="54" t="s">
        <v>741</v>
      </c>
      <c r="L326" s="61" t="s">
        <v>1535</v>
      </c>
      <c r="M326" s="43" t="s">
        <v>331</v>
      </c>
      <c r="N326" s="53" t="s">
        <v>742</v>
      </c>
      <c r="O326" s="54" t="s">
        <v>32</v>
      </c>
      <c r="P326" s="61" t="s">
        <v>507</v>
      </c>
      <c r="Q326" s="43" t="s">
        <v>7</v>
      </c>
      <c r="R326" s="65" t="s">
        <v>744</v>
      </c>
    </row>
    <row r="327" spans="2:18" ht="15">
      <c r="B327" s="48" t="s">
        <v>1168</v>
      </c>
      <c r="C327" s="53"/>
      <c r="D327" s="53"/>
      <c r="E327" s="43"/>
      <c r="F327" s="54"/>
      <c r="G327" s="48"/>
      <c r="H327" s="45" t="s">
        <v>426</v>
      </c>
      <c r="I327" s="61"/>
      <c r="J327" s="54" t="s">
        <v>424</v>
      </c>
      <c r="L327" s="61" t="s">
        <v>1536</v>
      </c>
      <c r="M327" s="43" t="s">
        <v>255</v>
      </c>
      <c r="N327" s="53" t="s">
        <v>425</v>
      </c>
      <c r="O327" s="54" t="s">
        <v>32</v>
      </c>
      <c r="P327" s="61" t="s">
        <v>135</v>
      </c>
      <c r="Q327" s="43" t="s">
        <v>7</v>
      </c>
      <c r="R327" s="65" t="s">
        <v>427</v>
      </c>
    </row>
    <row r="328" spans="2:18" ht="15">
      <c r="B328" s="48" t="s">
        <v>1168</v>
      </c>
      <c r="C328" s="53"/>
      <c r="D328" s="53"/>
      <c r="E328" s="43"/>
      <c r="F328" s="54"/>
      <c r="G328" s="48"/>
      <c r="H328" s="45" t="s">
        <v>158</v>
      </c>
      <c r="I328" s="61"/>
      <c r="J328" s="54" t="s">
        <v>145</v>
      </c>
      <c r="L328" s="61" t="s">
        <v>1537</v>
      </c>
      <c r="M328" s="43" t="s">
        <v>160</v>
      </c>
      <c r="N328" s="53" t="s">
        <v>157</v>
      </c>
      <c r="O328" s="54" t="s">
        <v>159</v>
      </c>
      <c r="P328" s="61"/>
      <c r="Q328" s="43"/>
      <c r="R328" s="65"/>
    </row>
    <row r="329" spans="2:18" ht="15">
      <c r="B329" s="48" t="s">
        <v>1168</v>
      </c>
      <c r="C329" s="53"/>
      <c r="D329" s="53"/>
      <c r="E329" s="43"/>
      <c r="F329" s="54"/>
      <c r="G329" s="48"/>
      <c r="H329" s="45" t="s">
        <v>381</v>
      </c>
      <c r="I329" s="61"/>
      <c r="J329" s="54" t="s">
        <v>370</v>
      </c>
      <c r="L329" s="61" t="s">
        <v>1538</v>
      </c>
      <c r="M329" s="43"/>
      <c r="N329" s="53" t="s">
        <v>380</v>
      </c>
      <c r="O329" s="54" t="s">
        <v>32</v>
      </c>
      <c r="P329" s="61" t="s">
        <v>67</v>
      </c>
      <c r="Q329" s="43" t="s">
        <v>7</v>
      </c>
      <c r="R329" s="65"/>
    </row>
    <row r="330" spans="2:18" ht="15">
      <c r="B330" s="48" t="s">
        <v>1168</v>
      </c>
      <c r="C330" s="53"/>
      <c r="D330" s="53"/>
      <c r="E330" s="43"/>
      <c r="F330" s="54"/>
      <c r="G330" s="48"/>
      <c r="H330" s="45" t="s">
        <v>632</v>
      </c>
      <c r="I330" s="61"/>
      <c r="J330" s="54" t="s">
        <v>630</v>
      </c>
      <c r="L330" s="61" t="s">
        <v>1539</v>
      </c>
      <c r="M330" s="43"/>
      <c r="N330" s="53" t="s">
        <v>631</v>
      </c>
      <c r="O330" s="54" t="s">
        <v>128</v>
      </c>
      <c r="P330" s="61" t="s">
        <v>633</v>
      </c>
      <c r="Q330" s="43" t="s">
        <v>7</v>
      </c>
      <c r="R330" s="65"/>
    </row>
    <row r="331" spans="2:18" ht="15">
      <c r="B331" s="48" t="s">
        <v>1168</v>
      </c>
      <c r="C331" s="53"/>
      <c r="D331" s="53"/>
      <c r="E331" s="43"/>
      <c r="F331" s="54"/>
      <c r="G331" s="48"/>
      <c r="H331" s="45" t="s">
        <v>900</v>
      </c>
      <c r="I331" s="61"/>
      <c r="J331" s="54" t="s">
        <v>1644</v>
      </c>
      <c r="L331" s="61" t="s">
        <v>1540</v>
      </c>
      <c r="M331" s="43"/>
      <c r="N331" s="53" t="s">
        <v>899</v>
      </c>
      <c r="O331" s="54" t="s">
        <v>32</v>
      </c>
      <c r="P331" s="61" t="s">
        <v>901</v>
      </c>
      <c r="Q331" s="43" t="s">
        <v>7</v>
      </c>
      <c r="R331" s="65"/>
    </row>
    <row r="332" spans="2:18" ht="15">
      <c r="B332" s="48" t="s">
        <v>1168</v>
      </c>
      <c r="C332" s="53"/>
      <c r="D332" s="53"/>
      <c r="E332" s="43"/>
      <c r="F332" s="54"/>
      <c r="G332" s="48"/>
      <c r="H332" s="45" t="s">
        <v>43</v>
      </c>
      <c r="I332" s="61"/>
      <c r="J332" s="54" t="s">
        <v>29</v>
      </c>
      <c r="L332" s="61" t="s">
        <v>1541</v>
      </c>
      <c r="M332" s="43" t="s">
        <v>45</v>
      </c>
      <c r="N332" s="53" t="s">
        <v>42</v>
      </c>
      <c r="O332" s="54" t="s">
        <v>32</v>
      </c>
      <c r="P332" s="61" t="s">
        <v>44</v>
      </c>
      <c r="Q332" s="43" t="s">
        <v>7</v>
      </c>
      <c r="R332" s="65"/>
    </row>
    <row r="333" spans="2:18" ht="15">
      <c r="B333" s="48" t="s">
        <v>1168</v>
      </c>
      <c r="C333" s="53"/>
      <c r="D333" s="53"/>
      <c r="E333" s="43"/>
      <c r="F333" s="54"/>
      <c r="G333" s="48"/>
      <c r="H333" s="45" t="s">
        <v>1032</v>
      </c>
      <c r="I333" s="61"/>
      <c r="J333" s="54" t="s">
        <v>1028</v>
      </c>
      <c r="L333" s="61" t="s">
        <v>1542</v>
      </c>
      <c r="M333" s="43"/>
      <c r="N333" s="53" t="s">
        <v>1031</v>
      </c>
      <c r="O333" s="54" t="s">
        <v>27</v>
      </c>
      <c r="P333" s="61" t="s">
        <v>271</v>
      </c>
      <c r="Q333" s="43" t="s">
        <v>7</v>
      </c>
      <c r="R333" s="65"/>
    </row>
    <row r="334" spans="2:18" ht="15">
      <c r="B334" s="48" t="s">
        <v>1168</v>
      </c>
      <c r="C334" s="53"/>
      <c r="D334" s="53"/>
      <c r="E334" s="43"/>
      <c r="F334" s="54"/>
      <c r="G334" s="48" t="s">
        <v>55</v>
      </c>
      <c r="H334" s="45">
        <v>18</v>
      </c>
      <c r="I334" s="61"/>
      <c r="J334" s="54" t="s">
        <v>29</v>
      </c>
      <c r="L334" s="61" t="s">
        <v>1543</v>
      </c>
      <c r="M334" s="43" t="s">
        <v>57</v>
      </c>
      <c r="N334" s="53" t="s">
        <v>54</v>
      </c>
      <c r="O334" s="54" t="s">
        <v>27</v>
      </c>
      <c r="P334" s="61" t="s">
        <v>56</v>
      </c>
      <c r="Q334" s="43" t="s">
        <v>7</v>
      </c>
      <c r="R334" s="65"/>
    </row>
    <row r="335" spans="2:18" ht="15">
      <c r="B335" s="48" t="s">
        <v>1168</v>
      </c>
      <c r="C335" s="53"/>
      <c r="D335" s="53"/>
      <c r="E335" s="43"/>
      <c r="F335" s="54"/>
      <c r="G335" s="48" t="s">
        <v>1040</v>
      </c>
      <c r="H335" s="45"/>
      <c r="I335" s="61"/>
      <c r="J335" s="54" t="s">
        <v>1028</v>
      </c>
      <c r="L335" s="61" t="s">
        <v>1544</v>
      </c>
      <c r="M335" s="43"/>
      <c r="N335" s="53" t="s">
        <v>1039</v>
      </c>
      <c r="O335" s="54" t="s">
        <v>10</v>
      </c>
      <c r="P335" s="61" t="s">
        <v>1041</v>
      </c>
      <c r="Q335" s="43" t="s">
        <v>7</v>
      </c>
      <c r="R335" s="65"/>
    </row>
    <row r="336" spans="2:18" ht="15">
      <c r="B336" s="48" t="s">
        <v>1168</v>
      </c>
      <c r="C336" s="53"/>
      <c r="D336" s="53"/>
      <c r="E336" s="43"/>
      <c r="F336" s="54"/>
      <c r="G336" s="48"/>
      <c r="H336" s="45" t="s">
        <v>191</v>
      </c>
      <c r="I336" s="61"/>
      <c r="J336" s="54" t="s">
        <v>186</v>
      </c>
      <c r="L336" s="61" t="s">
        <v>1545</v>
      </c>
      <c r="M336" s="43"/>
      <c r="N336" s="53" t="s">
        <v>190</v>
      </c>
      <c r="O336" s="54" t="s">
        <v>10</v>
      </c>
      <c r="P336" s="61" t="s">
        <v>192</v>
      </c>
      <c r="Q336" s="43" t="s">
        <v>7</v>
      </c>
      <c r="R336" s="65"/>
    </row>
    <row r="337" spans="2:18" ht="15">
      <c r="B337" s="48" t="s">
        <v>1168</v>
      </c>
      <c r="C337" s="53"/>
      <c r="D337" s="53"/>
      <c r="E337" s="43"/>
      <c r="F337" s="54"/>
      <c r="G337" s="48" t="s">
        <v>1143</v>
      </c>
      <c r="H337" s="45"/>
      <c r="I337" s="61"/>
      <c r="J337" s="54" t="s">
        <v>145</v>
      </c>
      <c r="L337" s="61" t="s">
        <v>1546</v>
      </c>
      <c r="M337" s="43"/>
      <c r="N337" s="53" t="s">
        <v>1142</v>
      </c>
      <c r="O337" s="54" t="s">
        <v>10</v>
      </c>
      <c r="P337" s="61" t="s">
        <v>178</v>
      </c>
      <c r="Q337" s="43" t="s">
        <v>7</v>
      </c>
      <c r="R337" s="65" t="s">
        <v>1144</v>
      </c>
    </row>
    <row r="338" spans="2:18" ht="15">
      <c r="B338" s="48" t="s">
        <v>1168</v>
      </c>
      <c r="C338" s="53"/>
      <c r="D338" s="53"/>
      <c r="E338" s="43"/>
      <c r="F338" s="54"/>
      <c r="G338" s="48"/>
      <c r="H338" s="45" t="s">
        <v>1107</v>
      </c>
      <c r="I338" s="61"/>
      <c r="J338" s="54" t="s">
        <v>1105</v>
      </c>
      <c r="L338" s="61" t="s">
        <v>1547</v>
      </c>
      <c r="M338" s="43" t="s">
        <v>57</v>
      </c>
      <c r="N338" s="53" t="s">
        <v>1106</v>
      </c>
      <c r="O338" s="54" t="s">
        <v>32</v>
      </c>
      <c r="P338" s="61" t="s">
        <v>11</v>
      </c>
      <c r="Q338" s="43" t="s">
        <v>7</v>
      </c>
      <c r="R338" s="65"/>
    </row>
    <row r="339" spans="2:18" ht="15">
      <c r="B339" s="48" t="s">
        <v>1168</v>
      </c>
      <c r="C339" s="53"/>
      <c r="D339" s="53"/>
      <c r="E339" s="43"/>
      <c r="F339" s="54"/>
      <c r="G339" s="48" t="s">
        <v>1197</v>
      </c>
      <c r="H339" s="45" t="s">
        <v>270</v>
      </c>
      <c r="I339" s="61"/>
      <c r="J339" s="54" t="s">
        <v>268</v>
      </c>
      <c r="L339" s="61" t="s">
        <v>1548</v>
      </c>
      <c r="M339" s="43" t="s">
        <v>112</v>
      </c>
      <c r="N339" s="53" t="s">
        <v>269</v>
      </c>
      <c r="O339" s="54" t="s">
        <v>32</v>
      </c>
      <c r="P339" s="61" t="s">
        <v>271</v>
      </c>
      <c r="Q339" s="43" t="s">
        <v>7</v>
      </c>
      <c r="R339" s="65" t="s">
        <v>272</v>
      </c>
    </row>
    <row r="340" spans="2:18" ht="15">
      <c r="B340" s="48" t="s">
        <v>1168</v>
      </c>
      <c r="C340" s="53"/>
      <c r="D340" s="53"/>
      <c r="E340" s="43"/>
      <c r="F340" s="54"/>
      <c r="G340" s="48"/>
      <c r="H340" s="45" t="s">
        <v>162</v>
      </c>
      <c r="I340" s="61"/>
      <c r="J340" s="54" t="s">
        <v>145</v>
      </c>
      <c r="L340" s="61" t="s">
        <v>1549</v>
      </c>
      <c r="M340" s="43" t="s">
        <v>38</v>
      </c>
      <c r="N340" s="53" t="s">
        <v>161</v>
      </c>
      <c r="O340" s="54" t="s">
        <v>5</v>
      </c>
      <c r="P340" s="61" t="s">
        <v>37</v>
      </c>
      <c r="Q340" s="43" t="s">
        <v>7</v>
      </c>
      <c r="R340" s="65"/>
    </row>
    <row r="341" spans="2:18" ht="15">
      <c r="B341" s="48" t="s">
        <v>1168</v>
      </c>
      <c r="C341" s="53"/>
      <c r="D341" s="53"/>
      <c r="E341" s="43"/>
      <c r="F341" s="54"/>
      <c r="G341" s="48"/>
      <c r="H341" s="45" t="s">
        <v>1000</v>
      </c>
      <c r="I341" s="61"/>
      <c r="J341" s="54" t="s">
        <v>998</v>
      </c>
      <c r="L341" s="61" t="s">
        <v>1550</v>
      </c>
      <c r="M341" s="43" t="s">
        <v>315</v>
      </c>
      <c r="N341" s="53" t="s">
        <v>999</v>
      </c>
      <c r="O341" s="54" t="s">
        <v>27</v>
      </c>
      <c r="P341" s="61" t="s">
        <v>820</v>
      </c>
      <c r="Q341" s="43" t="s">
        <v>7</v>
      </c>
      <c r="R341" s="65" t="s">
        <v>1001</v>
      </c>
    </row>
    <row r="342" spans="2:18" ht="15">
      <c r="B342" s="48" t="s">
        <v>1168</v>
      </c>
      <c r="C342" s="53"/>
      <c r="D342" s="53"/>
      <c r="E342" s="43"/>
      <c r="F342" s="54"/>
      <c r="G342" s="48"/>
      <c r="H342" s="45" t="s">
        <v>903</v>
      </c>
      <c r="I342" s="61"/>
      <c r="J342" s="54" t="s">
        <v>1644</v>
      </c>
      <c r="L342" s="61" t="s">
        <v>1551</v>
      </c>
      <c r="M342" s="43"/>
      <c r="N342" s="53" t="s">
        <v>902</v>
      </c>
      <c r="O342" s="54" t="s">
        <v>27</v>
      </c>
      <c r="P342" s="61" t="s">
        <v>254</v>
      </c>
      <c r="Q342" s="43" t="s">
        <v>7</v>
      </c>
      <c r="R342" s="65"/>
    </row>
    <row r="343" spans="2:18" ht="15">
      <c r="B343" s="48" t="s">
        <v>1168</v>
      </c>
      <c r="C343" s="53"/>
      <c r="D343" s="53"/>
      <c r="E343" s="43"/>
      <c r="F343" s="54"/>
      <c r="G343" s="48"/>
      <c r="H343" s="45" t="s">
        <v>1030</v>
      </c>
      <c r="I343" s="61"/>
      <c r="J343" s="54" t="s">
        <v>1028</v>
      </c>
      <c r="L343" s="61" t="s">
        <v>1552</v>
      </c>
      <c r="M343" s="43"/>
      <c r="N343" s="53" t="s">
        <v>1029</v>
      </c>
      <c r="O343" s="54" t="s">
        <v>32</v>
      </c>
      <c r="P343" s="61" t="s">
        <v>17</v>
      </c>
      <c r="Q343" s="43" t="s">
        <v>7</v>
      </c>
      <c r="R343" s="65"/>
    </row>
    <row r="344" spans="2:18" ht="15">
      <c r="B344" s="48" t="s">
        <v>1168</v>
      </c>
      <c r="C344" s="53"/>
      <c r="D344" s="53"/>
      <c r="E344" s="43"/>
      <c r="F344" s="54"/>
      <c r="G344" s="48"/>
      <c r="H344" s="45" t="s">
        <v>876</v>
      </c>
      <c r="I344" s="61"/>
      <c r="J344" s="54" t="s">
        <v>872</v>
      </c>
      <c r="L344" s="61" t="s">
        <v>1553</v>
      </c>
      <c r="M344" s="43"/>
      <c r="N344" s="53" t="s">
        <v>875</v>
      </c>
      <c r="O344" s="54" t="s">
        <v>10</v>
      </c>
      <c r="P344" s="61" t="s">
        <v>271</v>
      </c>
      <c r="Q344" s="43" t="s">
        <v>7</v>
      </c>
      <c r="R344" s="65"/>
    </row>
    <row r="345" spans="2:18" ht="15">
      <c r="B345" s="48" t="s">
        <v>1168</v>
      </c>
      <c r="C345" s="53"/>
      <c r="D345" s="53"/>
      <c r="E345" s="43"/>
      <c r="F345" s="54"/>
      <c r="G345" s="48"/>
      <c r="H345" s="45" t="s">
        <v>829</v>
      </c>
      <c r="I345" s="61"/>
      <c r="J345" s="54" t="s">
        <v>827</v>
      </c>
      <c r="L345" s="61" t="s">
        <v>1554</v>
      </c>
      <c r="M345" s="43"/>
      <c r="N345" s="53" t="s">
        <v>828</v>
      </c>
      <c r="O345" s="54" t="s">
        <v>5</v>
      </c>
      <c r="P345" s="61" t="s">
        <v>504</v>
      </c>
      <c r="Q345" s="43" t="s">
        <v>7</v>
      </c>
      <c r="R345" s="65" t="s">
        <v>830</v>
      </c>
    </row>
    <row r="346" spans="2:18" ht="15">
      <c r="B346" s="48" t="s">
        <v>1168</v>
      </c>
      <c r="C346" s="53"/>
      <c r="D346" s="53"/>
      <c r="E346" s="43"/>
      <c r="F346" s="54"/>
      <c r="G346" s="48"/>
      <c r="H346" s="45" t="s">
        <v>164</v>
      </c>
      <c r="I346" s="61"/>
      <c r="J346" s="54" t="s">
        <v>145</v>
      </c>
      <c r="L346" s="61" t="s">
        <v>1555</v>
      </c>
      <c r="M346" s="43" t="s">
        <v>160</v>
      </c>
      <c r="N346" s="53" t="s">
        <v>163</v>
      </c>
      <c r="O346" s="54" t="s">
        <v>5</v>
      </c>
      <c r="P346" s="61" t="s">
        <v>64</v>
      </c>
      <c r="Q346" s="43" t="s">
        <v>7</v>
      </c>
      <c r="R346" s="65" t="s">
        <v>165</v>
      </c>
    </row>
    <row r="347" spans="2:18" ht="15">
      <c r="B347" s="48" t="s">
        <v>1168</v>
      </c>
      <c r="C347" s="53"/>
      <c r="D347" s="53"/>
      <c r="E347" s="43"/>
      <c r="F347" s="54"/>
      <c r="G347" s="48"/>
      <c r="H347" s="45" t="s">
        <v>274</v>
      </c>
      <c r="I347" s="61"/>
      <c r="J347" s="54" t="s">
        <v>268</v>
      </c>
      <c r="L347" s="61" t="s">
        <v>1556</v>
      </c>
      <c r="M347" s="43" t="s">
        <v>91</v>
      </c>
      <c r="N347" s="53" t="s">
        <v>273</v>
      </c>
      <c r="O347" s="54" t="s">
        <v>5</v>
      </c>
      <c r="P347" s="61" t="s">
        <v>275</v>
      </c>
      <c r="Q347" s="43" t="s">
        <v>7</v>
      </c>
      <c r="R347" s="65" t="s">
        <v>276</v>
      </c>
    </row>
    <row r="348" spans="2:18" ht="15">
      <c r="B348" s="48" t="s">
        <v>1168</v>
      </c>
      <c r="C348" s="53"/>
      <c r="D348" s="53"/>
      <c r="E348" s="43"/>
      <c r="F348" s="54"/>
      <c r="G348" s="48"/>
      <c r="H348" s="45" t="s">
        <v>383</v>
      </c>
      <c r="I348" s="61"/>
      <c r="J348" s="54" t="s">
        <v>370</v>
      </c>
      <c r="L348" s="61" t="s">
        <v>1557</v>
      </c>
      <c r="M348" s="43"/>
      <c r="N348" s="53" t="s">
        <v>382</v>
      </c>
      <c r="O348" s="54" t="s">
        <v>27</v>
      </c>
      <c r="P348" s="61" t="s">
        <v>384</v>
      </c>
      <c r="Q348" s="43" t="s">
        <v>7</v>
      </c>
      <c r="R348" s="65"/>
    </row>
    <row r="349" spans="2:18" ht="15">
      <c r="B349" s="48" t="s">
        <v>1168</v>
      </c>
      <c r="C349" s="53"/>
      <c r="D349" s="53"/>
      <c r="E349" s="43"/>
      <c r="F349" s="54"/>
      <c r="G349" s="48" t="s">
        <v>801</v>
      </c>
      <c r="H349" s="45" t="s">
        <v>1204</v>
      </c>
      <c r="I349" s="61"/>
      <c r="J349" s="54" t="s">
        <v>792</v>
      </c>
      <c r="L349" s="61" t="s">
        <v>1558</v>
      </c>
      <c r="M349" s="43" t="s">
        <v>255</v>
      </c>
      <c r="N349" s="53" t="s">
        <v>800</v>
      </c>
      <c r="O349" s="54" t="s">
        <v>32</v>
      </c>
      <c r="P349" s="61" t="s">
        <v>265</v>
      </c>
      <c r="Q349" s="43" t="s">
        <v>7</v>
      </c>
      <c r="R349" s="65" t="s">
        <v>802</v>
      </c>
    </row>
    <row r="350" spans="2:18" ht="15">
      <c r="B350" s="48" t="s">
        <v>1168</v>
      </c>
      <c r="C350" s="53"/>
      <c r="D350" s="53"/>
      <c r="E350" s="43"/>
      <c r="F350" s="54"/>
      <c r="G350" s="48"/>
      <c r="H350" s="45" t="s">
        <v>635</v>
      </c>
      <c r="I350" s="61"/>
      <c r="J350" s="54" t="s">
        <v>630</v>
      </c>
      <c r="L350" s="61" t="s">
        <v>1559</v>
      </c>
      <c r="M350" s="43" t="s">
        <v>151</v>
      </c>
      <c r="N350" s="53" t="s">
        <v>634</v>
      </c>
      <c r="O350" s="54" t="s">
        <v>32</v>
      </c>
      <c r="P350" s="61" t="s">
        <v>636</v>
      </c>
      <c r="Q350" s="43" t="s">
        <v>7</v>
      </c>
      <c r="R350" s="65" t="s">
        <v>550</v>
      </c>
    </row>
    <row r="351" spans="2:18" ht="15">
      <c r="B351" s="48" t="s">
        <v>1168</v>
      </c>
      <c r="C351" s="53"/>
      <c r="D351" s="53"/>
      <c r="E351" s="43"/>
      <c r="F351" s="54"/>
      <c r="G351" s="48"/>
      <c r="H351" s="45" t="s">
        <v>378</v>
      </c>
      <c r="I351" s="61"/>
      <c r="J351" s="54" t="s">
        <v>370</v>
      </c>
      <c r="L351" s="61" t="s">
        <v>1560</v>
      </c>
      <c r="M351" s="43" t="s">
        <v>112</v>
      </c>
      <c r="N351" s="53" t="s">
        <v>377</v>
      </c>
      <c r="O351" s="54" t="s">
        <v>5</v>
      </c>
      <c r="P351" s="61" t="s">
        <v>379</v>
      </c>
      <c r="Q351" s="43" t="s">
        <v>7</v>
      </c>
      <c r="R351" s="65"/>
    </row>
    <row r="352" spans="2:18" ht="15">
      <c r="B352" s="48" t="s">
        <v>1168</v>
      </c>
      <c r="C352" s="53"/>
      <c r="D352" s="53"/>
      <c r="E352" s="43"/>
      <c r="F352" s="54"/>
      <c r="G352" s="48"/>
      <c r="H352" s="45" t="s">
        <v>542</v>
      </c>
      <c r="I352" s="61"/>
      <c r="J352" s="54" t="s">
        <v>539</v>
      </c>
      <c r="L352" s="61" t="s">
        <v>1561</v>
      </c>
      <c r="M352" s="43" t="s">
        <v>68</v>
      </c>
      <c r="N352" s="53" t="s">
        <v>541</v>
      </c>
      <c r="O352" s="54" t="s">
        <v>32</v>
      </c>
      <c r="P352" s="61" t="s">
        <v>67</v>
      </c>
      <c r="Q352" s="43" t="s">
        <v>7</v>
      </c>
      <c r="R352" s="65" t="s">
        <v>543</v>
      </c>
    </row>
    <row r="353" spans="2:18" ht="15">
      <c r="B353" s="48" t="s">
        <v>1168</v>
      </c>
      <c r="C353" s="53"/>
      <c r="D353" s="53"/>
      <c r="E353" s="43"/>
      <c r="F353" s="54"/>
      <c r="G353" s="48" t="s">
        <v>1196</v>
      </c>
      <c r="H353" s="45" t="s">
        <v>36</v>
      </c>
      <c r="I353" s="61"/>
      <c r="J353" s="54" t="s">
        <v>29</v>
      </c>
      <c r="L353" s="61" t="s">
        <v>1562</v>
      </c>
      <c r="M353" s="43" t="s">
        <v>38</v>
      </c>
      <c r="N353" s="53" t="s">
        <v>35</v>
      </c>
      <c r="O353" s="54" t="s">
        <v>10</v>
      </c>
      <c r="P353" s="61" t="s">
        <v>37</v>
      </c>
      <c r="Q353" s="43" t="s">
        <v>7</v>
      </c>
      <c r="R353" s="65" t="s">
        <v>39</v>
      </c>
    </row>
    <row r="354" spans="2:18" ht="15">
      <c r="B354" s="48" t="s">
        <v>1168</v>
      </c>
      <c r="C354" s="53"/>
      <c r="D354" s="53"/>
      <c r="E354" s="43"/>
      <c r="F354" s="54"/>
      <c r="G354" s="48"/>
      <c r="H354" s="45" t="s">
        <v>338</v>
      </c>
      <c r="I354" s="61"/>
      <c r="J354" s="54" t="s">
        <v>333</v>
      </c>
      <c r="L354" s="61" t="s">
        <v>1563</v>
      </c>
      <c r="M354" s="43"/>
      <c r="N354" s="53" t="s">
        <v>337</v>
      </c>
      <c r="O354" s="54" t="s">
        <v>32</v>
      </c>
      <c r="P354" s="61" t="s">
        <v>339</v>
      </c>
      <c r="Q354" s="43" t="s">
        <v>7</v>
      </c>
      <c r="R354" s="65" t="s">
        <v>340</v>
      </c>
    </row>
    <row r="355" spans="2:18" ht="15">
      <c r="B355" s="48" t="s">
        <v>1168</v>
      </c>
      <c r="C355" s="53"/>
      <c r="D355" s="53"/>
      <c r="E355" s="43"/>
      <c r="F355" s="54"/>
      <c r="G355" s="48" t="s">
        <v>386</v>
      </c>
      <c r="H355" s="45"/>
      <c r="I355" s="61"/>
      <c r="J355" s="54" t="s">
        <v>370</v>
      </c>
      <c r="L355" s="61" t="s">
        <v>1564</v>
      </c>
      <c r="M355" s="43"/>
      <c r="N355" s="53" t="s">
        <v>385</v>
      </c>
      <c r="O355" s="54" t="s">
        <v>159</v>
      </c>
      <c r="P355" s="61"/>
      <c r="Q355" s="43"/>
      <c r="R355" s="65"/>
    </row>
    <row r="356" spans="2:18" ht="15">
      <c r="B356" s="48" t="s">
        <v>1168</v>
      </c>
      <c r="C356" s="53"/>
      <c r="D356" s="53"/>
      <c r="E356" s="43"/>
      <c r="F356" s="54"/>
      <c r="G356" s="48" t="s">
        <v>1117</v>
      </c>
      <c r="H356" s="45"/>
      <c r="I356" s="61"/>
      <c r="J356" s="54" t="s">
        <v>1113</v>
      </c>
      <c r="L356" s="61" t="s">
        <v>1565</v>
      </c>
      <c r="M356" s="43"/>
      <c r="N356" s="53" t="s">
        <v>1116</v>
      </c>
      <c r="O356" s="54" t="s">
        <v>10</v>
      </c>
      <c r="P356" s="61" t="s">
        <v>1051</v>
      </c>
      <c r="Q356" s="43" t="s">
        <v>7</v>
      </c>
      <c r="R356" s="65"/>
    </row>
    <row r="357" spans="2:18" ht="15">
      <c r="B357" s="48" t="s">
        <v>1168</v>
      </c>
      <c r="C357" s="53"/>
      <c r="D357" s="53"/>
      <c r="E357" s="43"/>
      <c r="F357" s="54"/>
      <c r="G357" s="48"/>
      <c r="H357" s="45" t="s">
        <v>957</v>
      </c>
      <c r="I357" s="61"/>
      <c r="J357" s="54" t="s">
        <v>955</v>
      </c>
      <c r="L357" s="61" t="s">
        <v>1566</v>
      </c>
      <c r="M357" s="43" t="s">
        <v>571</v>
      </c>
      <c r="N357" s="53" t="s">
        <v>956</v>
      </c>
      <c r="O357" s="54" t="s">
        <v>32</v>
      </c>
      <c r="P357" s="61" t="s">
        <v>296</v>
      </c>
      <c r="Q357" s="43" t="s">
        <v>7</v>
      </c>
      <c r="R357" s="65"/>
    </row>
    <row r="358" spans="2:18" ht="15">
      <c r="B358" s="48" t="s">
        <v>1168</v>
      </c>
      <c r="C358" s="53"/>
      <c r="D358" s="53"/>
      <c r="E358" s="43"/>
      <c r="F358" s="54"/>
      <c r="G358" s="48" t="s">
        <v>779</v>
      </c>
      <c r="H358" s="45"/>
      <c r="I358" s="61"/>
      <c r="J358" s="54" t="s">
        <v>777</v>
      </c>
      <c r="L358" s="61" t="s">
        <v>1567</v>
      </c>
      <c r="M358" s="43"/>
      <c r="N358" s="53" t="s">
        <v>778</v>
      </c>
      <c r="O358" s="54" t="s">
        <v>5</v>
      </c>
      <c r="P358" s="61" t="s">
        <v>780</v>
      </c>
      <c r="Q358" s="43" t="s">
        <v>7</v>
      </c>
      <c r="R358" s="65"/>
    </row>
    <row r="359" spans="2:18" ht="15">
      <c r="B359" s="48" t="s">
        <v>1168</v>
      </c>
      <c r="C359" s="53"/>
      <c r="D359" s="53"/>
      <c r="E359" s="43"/>
      <c r="F359" s="54"/>
      <c r="G359" s="48"/>
      <c r="H359" s="45" t="s">
        <v>196</v>
      </c>
      <c r="I359" s="61"/>
      <c r="J359" s="54" t="s">
        <v>186</v>
      </c>
      <c r="L359" s="61" t="s">
        <v>1568</v>
      </c>
      <c r="M359" s="43"/>
      <c r="N359" s="53" t="s">
        <v>195</v>
      </c>
      <c r="O359" s="54" t="s">
        <v>10</v>
      </c>
      <c r="P359" s="61" t="s">
        <v>21</v>
      </c>
      <c r="Q359" s="43" t="s">
        <v>7</v>
      </c>
      <c r="R359" s="65"/>
    </row>
    <row r="360" spans="2:18" ht="15">
      <c r="B360" s="48" t="s">
        <v>1168</v>
      </c>
      <c r="C360" s="53"/>
      <c r="D360" s="53"/>
      <c r="E360" s="43"/>
      <c r="F360" s="54"/>
      <c r="G360" s="48"/>
      <c r="H360" s="45" t="s">
        <v>771</v>
      </c>
      <c r="I360" s="61"/>
      <c r="J360" s="54" t="s">
        <v>769</v>
      </c>
      <c r="L360" s="61" t="s">
        <v>1569</v>
      </c>
      <c r="M360" s="43"/>
      <c r="N360" s="53" t="s">
        <v>770</v>
      </c>
      <c r="O360" s="54" t="s">
        <v>32</v>
      </c>
      <c r="P360" s="61" t="s">
        <v>115</v>
      </c>
      <c r="Q360" s="43" t="s">
        <v>7</v>
      </c>
      <c r="R360" s="65"/>
    </row>
    <row r="361" spans="2:18" ht="15">
      <c r="B361" s="48" t="s">
        <v>1168</v>
      </c>
      <c r="C361" s="53"/>
      <c r="D361" s="53"/>
      <c r="E361" s="43"/>
      <c r="F361" s="54"/>
      <c r="G361" s="48" t="s">
        <v>47</v>
      </c>
      <c r="H361" s="45"/>
      <c r="I361" s="61"/>
      <c r="J361" s="54" t="s">
        <v>29</v>
      </c>
      <c r="L361" s="61" t="s">
        <v>1570</v>
      </c>
      <c r="M361" s="43"/>
      <c r="N361" s="53" t="s">
        <v>46</v>
      </c>
      <c r="O361" s="54" t="s">
        <v>41</v>
      </c>
      <c r="P361" s="61" t="s">
        <v>48</v>
      </c>
      <c r="Q361" s="43" t="s">
        <v>49</v>
      </c>
      <c r="R361" s="65"/>
    </row>
    <row r="362" spans="2:18" ht="15">
      <c r="B362" s="48" t="s">
        <v>1168</v>
      </c>
      <c r="C362" s="53"/>
      <c r="D362" s="53"/>
      <c r="E362" s="43"/>
      <c r="F362" s="54"/>
      <c r="G362" s="48"/>
      <c r="H362" s="45" t="s">
        <v>1115</v>
      </c>
      <c r="I362" s="61"/>
      <c r="J362" s="54" t="s">
        <v>1113</v>
      </c>
      <c r="L362" s="61" t="s">
        <v>1571</v>
      </c>
      <c r="M362" s="43" t="s">
        <v>112</v>
      </c>
      <c r="N362" s="53" t="s">
        <v>1114</v>
      </c>
      <c r="O362" s="54" t="s">
        <v>10</v>
      </c>
      <c r="P362" s="61" t="s">
        <v>33</v>
      </c>
      <c r="Q362" s="43" t="s">
        <v>7</v>
      </c>
      <c r="R362" s="65"/>
    </row>
    <row r="363" spans="2:18" ht="15">
      <c r="B363" s="48" t="s">
        <v>1168</v>
      </c>
      <c r="C363" s="53"/>
      <c r="D363" s="53"/>
      <c r="E363" s="43"/>
      <c r="F363" s="54"/>
      <c r="G363" s="48"/>
      <c r="H363" s="45" t="s">
        <v>51</v>
      </c>
      <c r="I363" s="61"/>
      <c r="J363" s="54" t="s">
        <v>29</v>
      </c>
      <c r="L363" s="61" t="s">
        <v>1572</v>
      </c>
      <c r="M363" s="43"/>
      <c r="N363" s="53" t="s">
        <v>50</v>
      </c>
      <c r="O363" s="54" t="s">
        <v>27</v>
      </c>
      <c r="P363" s="61" t="s">
        <v>52</v>
      </c>
      <c r="Q363" s="43" t="s">
        <v>7</v>
      </c>
      <c r="R363" s="65" t="s">
        <v>53</v>
      </c>
    </row>
    <row r="364" spans="2:18" ht="15">
      <c r="B364" s="48" t="s">
        <v>1168</v>
      </c>
      <c r="C364" s="53"/>
      <c r="D364" s="53"/>
      <c r="E364" s="43"/>
      <c r="F364" s="54"/>
      <c r="G364" s="48"/>
      <c r="H364" s="45" t="s">
        <v>198</v>
      </c>
      <c r="I364" s="61"/>
      <c r="J364" s="54" t="s">
        <v>186</v>
      </c>
      <c r="L364" s="61" t="s">
        <v>1573</v>
      </c>
      <c r="M364" s="43"/>
      <c r="N364" s="53" t="s">
        <v>197</v>
      </c>
      <c r="O364" s="54" t="s">
        <v>20</v>
      </c>
      <c r="P364" s="61" t="s">
        <v>199</v>
      </c>
      <c r="Q364" s="43" t="s">
        <v>7</v>
      </c>
      <c r="R364" s="65"/>
    </row>
    <row r="365" spans="2:18" ht="15">
      <c r="B365" s="48" t="s">
        <v>1168</v>
      </c>
      <c r="C365" s="53"/>
      <c r="D365" s="53"/>
      <c r="E365" s="43"/>
      <c r="F365" s="54"/>
      <c r="G365" s="48" t="s">
        <v>147</v>
      </c>
      <c r="H365" s="45"/>
      <c r="I365" s="61"/>
      <c r="J365" s="54" t="s">
        <v>145</v>
      </c>
      <c r="L365" s="61" t="s">
        <v>1574</v>
      </c>
      <c r="M365" s="43"/>
      <c r="N365" s="53" t="s">
        <v>146</v>
      </c>
      <c r="O365" s="54" t="s">
        <v>20</v>
      </c>
      <c r="P365" s="61" t="s">
        <v>148</v>
      </c>
      <c r="Q365" s="43" t="s">
        <v>7</v>
      </c>
      <c r="R365" s="65"/>
    </row>
    <row r="366" spans="2:18" ht="15">
      <c r="B366" s="48" t="s">
        <v>1168</v>
      </c>
      <c r="C366" s="53"/>
      <c r="D366" s="53"/>
      <c r="E366" s="43"/>
      <c r="F366" s="54"/>
      <c r="G366" s="48" t="s">
        <v>278</v>
      </c>
      <c r="H366" s="45"/>
      <c r="I366" s="61"/>
      <c r="J366" s="54" t="s">
        <v>268</v>
      </c>
      <c r="L366" s="61" t="s">
        <v>1575</v>
      </c>
      <c r="M366" s="43"/>
      <c r="N366" s="53" t="s">
        <v>277</v>
      </c>
      <c r="O366" s="54" t="s">
        <v>32</v>
      </c>
      <c r="P366" s="61" t="s">
        <v>279</v>
      </c>
      <c r="Q366" s="43" t="s">
        <v>280</v>
      </c>
      <c r="R366" s="65"/>
    </row>
    <row r="367" spans="2:18" ht="15">
      <c r="B367" s="48" t="s">
        <v>1168</v>
      </c>
      <c r="C367" s="53"/>
      <c r="D367" s="53"/>
      <c r="E367" s="43"/>
      <c r="F367" s="54"/>
      <c r="G367" s="48" t="s">
        <v>976</v>
      </c>
      <c r="H367" s="45"/>
      <c r="I367" s="61"/>
      <c r="J367" s="54" t="s">
        <v>974</v>
      </c>
      <c r="L367" s="61" t="s">
        <v>1576</v>
      </c>
      <c r="M367" s="43"/>
      <c r="N367" s="53" t="s">
        <v>975</v>
      </c>
      <c r="O367" s="54" t="s">
        <v>205</v>
      </c>
      <c r="P367" s="61" t="s">
        <v>422</v>
      </c>
      <c r="Q367" s="43" t="s">
        <v>7</v>
      </c>
      <c r="R367" s="65"/>
    </row>
    <row r="368" spans="2:18" ht="15">
      <c r="B368" s="48" t="s">
        <v>1168</v>
      </c>
      <c r="C368" s="53"/>
      <c r="D368" s="53"/>
      <c r="E368" s="43"/>
      <c r="F368" s="54"/>
      <c r="G368" s="48"/>
      <c r="H368" s="45" t="s">
        <v>670</v>
      </c>
      <c r="I368" s="61"/>
      <c r="J368" s="54" t="s">
        <v>668</v>
      </c>
      <c r="L368" s="61" t="s">
        <v>1577</v>
      </c>
      <c r="M368" s="43"/>
      <c r="N368" s="53" t="s">
        <v>669</v>
      </c>
      <c r="O368" s="54" t="s">
        <v>5</v>
      </c>
      <c r="P368" s="61" t="s">
        <v>376</v>
      </c>
      <c r="Q368" s="43" t="s">
        <v>7</v>
      </c>
      <c r="R368" s="65" t="s">
        <v>671</v>
      </c>
    </row>
    <row r="369" spans="2:18" ht="15">
      <c r="B369" s="48" t="s">
        <v>1168</v>
      </c>
      <c r="C369" s="53"/>
      <c r="D369" s="53"/>
      <c r="E369" s="43"/>
      <c r="F369" s="54"/>
      <c r="G369" s="48" t="s">
        <v>1005</v>
      </c>
      <c r="H369" s="45"/>
      <c r="I369" s="61"/>
      <c r="J369" s="54" t="s">
        <v>998</v>
      </c>
      <c r="L369" s="61" t="s">
        <v>1578</v>
      </c>
      <c r="M369" s="43"/>
      <c r="N369" s="53" t="s">
        <v>1004</v>
      </c>
      <c r="O369" s="54" t="s">
        <v>5</v>
      </c>
      <c r="P369" s="61" t="s">
        <v>1006</v>
      </c>
      <c r="Q369" s="43" t="s">
        <v>280</v>
      </c>
      <c r="R369" s="65" t="s">
        <v>1007</v>
      </c>
    </row>
    <row r="370" spans="2:18" ht="15">
      <c r="B370" s="48" t="s">
        <v>1168</v>
      </c>
      <c r="C370" s="53"/>
      <c r="D370" s="53"/>
      <c r="E370" s="43"/>
      <c r="F370" s="54"/>
      <c r="G370" s="48">
        <v>2</v>
      </c>
      <c r="H370" s="45"/>
      <c r="I370" s="61"/>
      <c r="J370" s="54" t="s">
        <v>29</v>
      </c>
      <c r="L370" s="61" t="s">
        <v>1579</v>
      </c>
      <c r="M370" s="43"/>
      <c r="N370" s="53" t="s">
        <v>1150</v>
      </c>
      <c r="O370" s="54" t="s">
        <v>32</v>
      </c>
      <c r="P370" s="61" t="s">
        <v>1151</v>
      </c>
      <c r="Q370" s="43" t="s">
        <v>280</v>
      </c>
      <c r="R370" s="65" t="s">
        <v>1152</v>
      </c>
    </row>
    <row r="371" spans="2:18" ht="15">
      <c r="B371" s="48" t="s">
        <v>1168</v>
      </c>
      <c r="C371" s="53"/>
      <c r="D371" s="53"/>
      <c r="E371" s="43"/>
      <c r="F371" s="54"/>
      <c r="G371" s="48" t="s">
        <v>154</v>
      </c>
      <c r="H371" s="45">
        <v>190</v>
      </c>
      <c r="I371" s="61"/>
      <c r="J371" s="54" t="s">
        <v>145</v>
      </c>
      <c r="L371" s="61" t="s">
        <v>1580</v>
      </c>
      <c r="M371" s="43" t="s">
        <v>156</v>
      </c>
      <c r="N371" s="53" t="s">
        <v>153</v>
      </c>
      <c r="O371" s="54" t="s">
        <v>5</v>
      </c>
      <c r="P371" s="61" t="s">
        <v>155</v>
      </c>
      <c r="Q371" s="43" t="s">
        <v>7</v>
      </c>
      <c r="R371" s="65"/>
    </row>
    <row r="372" spans="2:18" ht="15">
      <c r="B372" s="48" t="s">
        <v>1168</v>
      </c>
      <c r="C372" s="53"/>
      <c r="D372" s="53"/>
      <c r="E372" s="43"/>
      <c r="F372" s="54"/>
      <c r="G372" s="48"/>
      <c r="H372" s="45" t="s">
        <v>540</v>
      </c>
      <c r="I372" s="61"/>
      <c r="J372" s="54" t="s">
        <v>539</v>
      </c>
      <c r="L372" s="61" t="s">
        <v>1581</v>
      </c>
      <c r="M372" s="43"/>
      <c r="N372" s="53"/>
      <c r="O372" s="54" t="s">
        <v>10</v>
      </c>
      <c r="P372" s="61" t="s">
        <v>296</v>
      </c>
      <c r="Q372" s="43" t="s">
        <v>7</v>
      </c>
      <c r="R372" s="65"/>
    </row>
    <row r="373" spans="2:18" ht="15">
      <c r="B373" s="48" t="s">
        <v>1168</v>
      </c>
      <c r="C373" s="53"/>
      <c r="D373" s="53"/>
      <c r="E373" s="43"/>
      <c r="F373" s="54"/>
      <c r="G373" s="48"/>
      <c r="H373" s="45" t="s">
        <v>515</v>
      </c>
      <c r="I373" s="61"/>
      <c r="J373" s="54" t="s">
        <v>511</v>
      </c>
      <c r="L373" s="61" t="s">
        <v>1582</v>
      </c>
      <c r="M373" s="43" t="s">
        <v>373</v>
      </c>
      <c r="N373" s="53" t="s">
        <v>514</v>
      </c>
      <c r="O373" s="54" t="s">
        <v>27</v>
      </c>
      <c r="P373" s="61" t="s">
        <v>216</v>
      </c>
      <c r="Q373" s="43" t="s">
        <v>7</v>
      </c>
      <c r="R373" s="65" t="s">
        <v>516</v>
      </c>
    </row>
    <row r="374" spans="2:18" ht="15">
      <c r="B374" s="48" t="s">
        <v>1168</v>
      </c>
      <c r="C374" s="53"/>
      <c r="D374" s="53"/>
      <c r="E374" s="43"/>
      <c r="F374" s="54"/>
      <c r="G374" s="48"/>
      <c r="H374" s="45" t="s">
        <v>342</v>
      </c>
      <c r="I374" s="61"/>
      <c r="J374" s="54" t="s">
        <v>333</v>
      </c>
      <c r="L374" s="61" t="s">
        <v>1583</v>
      </c>
      <c r="M374" s="43" t="s">
        <v>112</v>
      </c>
      <c r="N374" s="53" t="s">
        <v>341</v>
      </c>
      <c r="O374" s="54" t="s">
        <v>5</v>
      </c>
      <c r="P374" s="61" t="s">
        <v>343</v>
      </c>
      <c r="Q374" s="43" t="s">
        <v>7</v>
      </c>
      <c r="R374" s="65" t="s">
        <v>344</v>
      </c>
    </row>
    <row r="375" spans="2:18" ht="15">
      <c r="B375" s="48" t="s">
        <v>1168</v>
      </c>
      <c r="C375" s="53"/>
      <c r="D375" s="53"/>
      <c r="E375" s="43"/>
      <c r="F375" s="54"/>
      <c r="G375" s="48"/>
      <c r="H375" s="45" t="s">
        <v>4</v>
      </c>
      <c r="I375" s="61"/>
      <c r="J375" s="54" t="s">
        <v>2</v>
      </c>
      <c r="L375" s="61" t="s">
        <v>1584</v>
      </c>
      <c r="M375" s="43"/>
      <c r="N375" s="53" t="s">
        <v>3</v>
      </c>
      <c r="O375" s="54" t="s">
        <v>5</v>
      </c>
      <c r="P375" s="61" t="s">
        <v>6</v>
      </c>
      <c r="Q375" s="43" t="s">
        <v>7</v>
      </c>
      <c r="R375" s="65"/>
    </row>
    <row r="376" spans="2:18" ht="15">
      <c r="B376" s="48" t="s">
        <v>1168</v>
      </c>
      <c r="C376" s="53"/>
      <c r="D376" s="53"/>
      <c r="E376" s="43"/>
      <c r="F376" s="54"/>
      <c r="G376" s="48"/>
      <c r="H376" s="45" t="s">
        <v>804</v>
      </c>
      <c r="I376" s="61"/>
      <c r="J376" s="54" t="s">
        <v>792</v>
      </c>
      <c r="L376" s="61" t="s">
        <v>1585</v>
      </c>
      <c r="M376" s="43"/>
      <c r="N376" s="53" t="s">
        <v>803</v>
      </c>
      <c r="O376" s="54" t="s">
        <v>27</v>
      </c>
      <c r="P376" s="61" t="s">
        <v>805</v>
      </c>
      <c r="Q376" s="43" t="s">
        <v>7</v>
      </c>
      <c r="R376" s="65"/>
    </row>
    <row r="377" spans="2:18" ht="15">
      <c r="B377" s="48" t="s">
        <v>1168</v>
      </c>
      <c r="C377" s="53"/>
      <c r="D377" s="53"/>
      <c r="E377" s="43"/>
      <c r="F377" s="54"/>
      <c r="G377" s="48"/>
      <c r="H377" s="45" t="s">
        <v>66</v>
      </c>
      <c r="I377" s="61"/>
      <c r="J377" s="54" t="s">
        <v>29</v>
      </c>
      <c r="L377" s="61" t="s">
        <v>1586</v>
      </c>
      <c r="M377" s="43" t="s">
        <v>68</v>
      </c>
      <c r="N377" s="53" t="s">
        <v>65</v>
      </c>
      <c r="O377" s="54" t="s">
        <v>32</v>
      </c>
      <c r="P377" s="61" t="s">
        <v>67</v>
      </c>
      <c r="Q377" s="43" t="s">
        <v>7</v>
      </c>
      <c r="R377" s="65" t="s">
        <v>69</v>
      </c>
    </row>
    <row r="378" spans="2:18" ht="15">
      <c r="B378" s="48" t="s">
        <v>1168</v>
      </c>
      <c r="C378" s="53"/>
      <c r="D378" s="53"/>
      <c r="E378" s="43"/>
      <c r="F378" s="54"/>
      <c r="G378" s="48" t="s">
        <v>9</v>
      </c>
      <c r="H378" s="45"/>
      <c r="I378" s="61"/>
      <c r="J378" s="54" t="s">
        <v>2</v>
      </c>
      <c r="L378" s="61" t="s">
        <v>1587</v>
      </c>
      <c r="M378" s="43"/>
      <c r="N378" s="53" t="s">
        <v>8</v>
      </c>
      <c r="O378" s="54" t="s">
        <v>10</v>
      </c>
      <c r="P378" s="61" t="s">
        <v>11</v>
      </c>
      <c r="Q378" s="43" t="s">
        <v>7</v>
      </c>
      <c r="R378" s="65"/>
    </row>
    <row r="379" spans="2:18" ht="15">
      <c r="B379" s="48" t="s">
        <v>1168</v>
      </c>
      <c r="C379" s="53"/>
      <c r="D379" s="53"/>
      <c r="E379" s="43"/>
      <c r="F379" s="54"/>
      <c r="G379" s="48"/>
      <c r="H379" s="45" t="s">
        <v>874</v>
      </c>
      <c r="I379" s="61"/>
      <c r="J379" s="54" t="s">
        <v>872</v>
      </c>
      <c r="L379" s="61" t="s">
        <v>1588</v>
      </c>
      <c r="M379" s="43" t="s">
        <v>373</v>
      </c>
      <c r="N379" s="53" t="s">
        <v>873</v>
      </c>
      <c r="O379" s="54" t="s">
        <v>10</v>
      </c>
      <c r="P379" s="61" t="s">
        <v>14</v>
      </c>
      <c r="Q379" s="43" t="s">
        <v>7</v>
      </c>
      <c r="R379" s="65"/>
    </row>
    <row r="380" spans="2:18" ht="15">
      <c r="B380" s="48" t="s">
        <v>1168</v>
      </c>
      <c r="C380" s="53"/>
      <c r="D380" s="53"/>
      <c r="E380" s="43"/>
      <c r="F380" s="54"/>
      <c r="G380" s="48" t="s">
        <v>194</v>
      </c>
      <c r="H380" s="45"/>
      <c r="I380" s="61"/>
      <c r="J380" s="54" t="s">
        <v>186</v>
      </c>
      <c r="L380" s="61" t="s">
        <v>1589</v>
      </c>
      <c r="M380" s="43"/>
      <c r="N380" s="53" t="s">
        <v>193</v>
      </c>
      <c r="O380" s="54" t="s">
        <v>32</v>
      </c>
      <c r="P380" s="61" t="s">
        <v>87</v>
      </c>
      <c r="Q380" s="43" t="s">
        <v>7</v>
      </c>
      <c r="R380" s="65"/>
    </row>
    <row r="381" spans="2:18" ht="15">
      <c r="B381" s="48" t="s">
        <v>1168</v>
      </c>
      <c r="C381" s="53"/>
      <c r="D381" s="43"/>
      <c r="E381" s="43"/>
      <c r="F381" s="54"/>
      <c r="G381" s="48"/>
      <c r="H381" s="45" t="s">
        <v>16</v>
      </c>
      <c r="I381" s="61"/>
      <c r="J381" s="54" t="s">
        <v>2</v>
      </c>
      <c r="K381" s="4" t="str">
        <f aca="true" t="shared" si="9" ref="K381:K391">IF(H381="","","x"&amp;J381)</f>
        <v>xHWT BEGINNER</v>
      </c>
      <c r="L381" s="61" t="s">
        <v>1590</v>
      </c>
      <c r="M381" s="43"/>
      <c r="N381" s="53"/>
      <c r="O381" s="54" t="s">
        <v>10</v>
      </c>
      <c r="P381" s="61" t="s">
        <v>17</v>
      </c>
      <c r="Q381" s="43" t="s">
        <v>7</v>
      </c>
      <c r="R381" s="65"/>
    </row>
    <row r="382" spans="2:18" ht="15">
      <c r="B382" s="48" t="s">
        <v>1168</v>
      </c>
      <c r="C382" s="53"/>
      <c r="D382" s="43"/>
      <c r="E382" s="43"/>
      <c r="F382" s="54"/>
      <c r="G382" s="48" t="s">
        <v>1195</v>
      </c>
      <c r="H382" s="45" t="s">
        <v>143</v>
      </c>
      <c r="I382" s="61"/>
      <c r="J382" s="54" t="s">
        <v>29</v>
      </c>
      <c r="K382" s="4" t="str">
        <f t="shared" si="9"/>
        <v>xHWT EXPERT</v>
      </c>
      <c r="L382" s="61" t="s">
        <v>1591</v>
      </c>
      <c r="M382" s="43" t="s">
        <v>57</v>
      </c>
      <c r="N382" s="53" t="s">
        <v>142</v>
      </c>
      <c r="O382" s="54" t="s">
        <v>5</v>
      </c>
      <c r="P382" s="61" t="s">
        <v>144</v>
      </c>
      <c r="Q382" s="43" t="s">
        <v>7</v>
      </c>
      <c r="R382" s="65"/>
    </row>
    <row r="383" spans="2:18" ht="15">
      <c r="B383" s="48" t="s">
        <v>1168</v>
      </c>
      <c r="C383" s="53"/>
      <c r="D383" s="43"/>
      <c r="E383" s="43"/>
      <c r="F383" s="54"/>
      <c r="G383" s="48" t="s">
        <v>589</v>
      </c>
      <c r="H383" s="45"/>
      <c r="I383" s="61"/>
      <c r="J383" s="54" t="s">
        <v>581</v>
      </c>
      <c r="K383" s="4">
        <f t="shared" si="9"/>
      </c>
      <c r="L383" s="61" t="s">
        <v>1592</v>
      </c>
      <c r="M383" s="43"/>
      <c r="N383" s="53" t="s">
        <v>588</v>
      </c>
      <c r="O383" s="54" t="s">
        <v>32</v>
      </c>
      <c r="P383" s="61" t="s">
        <v>590</v>
      </c>
      <c r="Q383" s="43" t="s">
        <v>7</v>
      </c>
      <c r="R383" s="65"/>
    </row>
    <row r="384" spans="2:18" ht="15">
      <c r="B384" s="48" t="s">
        <v>1181</v>
      </c>
      <c r="C384" s="55" t="s">
        <v>1182</v>
      </c>
      <c r="D384" s="43"/>
      <c r="E384" s="43"/>
      <c r="F384" s="54"/>
      <c r="G384" s="48"/>
      <c r="H384" s="45" t="s">
        <v>626</v>
      </c>
      <c r="I384" s="61"/>
      <c r="J384" s="54" t="s">
        <v>581</v>
      </c>
      <c r="K384" s="4" t="str">
        <f t="shared" si="9"/>
        <v>xMAG HWT INTERMEDIATE</v>
      </c>
      <c r="L384" s="61" t="s">
        <v>1593</v>
      </c>
      <c r="M384" s="43" t="s">
        <v>112</v>
      </c>
      <c r="N384" s="53" t="s">
        <v>625</v>
      </c>
      <c r="O384" s="54" t="s">
        <v>27</v>
      </c>
      <c r="P384" s="61" t="s">
        <v>627</v>
      </c>
      <c r="Q384" s="43" t="s">
        <v>7</v>
      </c>
      <c r="R384" s="65"/>
    </row>
    <row r="385" spans="2:18" ht="15">
      <c r="B385" s="48" t="s">
        <v>1181</v>
      </c>
      <c r="C385" s="55" t="s">
        <v>1183</v>
      </c>
      <c r="D385" s="43"/>
      <c r="E385" s="43"/>
      <c r="F385" s="54"/>
      <c r="G385" s="48"/>
      <c r="H385" s="45" t="s">
        <v>414</v>
      </c>
      <c r="I385" s="61"/>
      <c r="J385" s="54" t="s">
        <v>370</v>
      </c>
      <c r="K385" s="4" t="str">
        <f t="shared" si="9"/>
        <v>xLWT I NOVICE</v>
      </c>
      <c r="L385" s="61" t="s">
        <v>1594</v>
      </c>
      <c r="M385" s="43"/>
      <c r="N385" s="53" t="s">
        <v>413</v>
      </c>
      <c r="O385" s="54" t="s">
        <v>32</v>
      </c>
      <c r="P385" s="61" t="s">
        <v>339</v>
      </c>
      <c r="Q385" s="43" t="s">
        <v>7</v>
      </c>
      <c r="R385" s="65" t="s">
        <v>415</v>
      </c>
    </row>
    <row r="386" spans="2:18" ht="15">
      <c r="B386" s="48" t="s">
        <v>1168</v>
      </c>
      <c r="C386" s="53"/>
      <c r="D386" s="43"/>
      <c r="E386" s="43"/>
      <c r="F386" s="54">
        <f>IF(K386="","",COUNTIF(K$7:K386,K386))</f>
      </c>
      <c r="G386" s="48" t="s">
        <v>242</v>
      </c>
      <c r="H386" s="45"/>
      <c r="I386" s="61"/>
      <c r="J386" s="54" t="s">
        <v>186</v>
      </c>
      <c r="K386" s="4">
        <f t="shared" si="9"/>
      </c>
      <c r="L386" s="61" t="s">
        <v>1595</v>
      </c>
      <c r="M386" s="43"/>
      <c r="N386" s="53" t="s">
        <v>241</v>
      </c>
      <c r="O386" s="54" t="s">
        <v>10</v>
      </c>
      <c r="P386" s="61" t="s">
        <v>243</v>
      </c>
      <c r="Q386" s="43" t="s">
        <v>7</v>
      </c>
      <c r="R386" s="65" t="s">
        <v>244</v>
      </c>
    </row>
    <row r="387" spans="2:18" ht="15">
      <c r="B387" s="48" t="s">
        <v>1168</v>
      </c>
      <c r="C387" s="53"/>
      <c r="D387" s="53"/>
      <c r="E387" s="43"/>
      <c r="F387" s="54"/>
      <c r="G387" s="48"/>
      <c r="H387" s="45" t="s">
        <v>1185</v>
      </c>
      <c r="I387" s="61"/>
      <c r="J387" s="54" t="s">
        <v>581</v>
      </c>
      <c r="K387" s="4" t="str">
        <f t="shared" si="9"/>
        <v>xMAG HWT INTERMEDIATE</v>
      </c>
      <c r="L387" s="61" t="s">
        <v>1596</v>
      </c>
      <c r="M387" s="43" t="s">
        <v>45</v>
      </c>
      <c r="N387" s="53">
        <v>268260</v>
      </c>
      <c r="O387" s="54" t="s">
        <v>27</v>
      </c>
      <c r="P387" s="61" t="s">
        <v>1186</v>
      </c>
      <c r="Q387" s="43" t="s">
        <v>7</v>
      </c>
      <c r="R387" s="65" t="s">
        <v>1187</v>
      </c>
    </row>
    <row r="388" spans="2:18" ht="15">
      <c r="B388" s="48" t="s">
        <v>1168</v>
      </c>
      <c r="C388" s="53"/>
      <c r="D388" s="53"/>
      <c r="E388" s="43"/>
      <c r="F388" s="54"/>
      <c r="G388" s="48"/>
      <c r="H388" s="45" t="s">
        <v>1188</v>
      </c>
      <c r="I388" s="61"/>
      <c r="J388" s="54" t="s">
        <v>668</v>
      </c>
      <c r="K388" s="4" t="str">
        <f t="shared" si="9"/>
        <v>xMINI NOVICE</v>
      </c>
      <c r="L388" s="61" t="s">
        <v>1597</v>
      </c>
      <c r="M388" s="43" t="s">
        <v>255</v>
      </c>
      <c r="N388" s="53">
        <v>910003</v>
      </c>
      <c r="O388" s="54" t="s">
        <v>27</v>
      </c>
      <c r="P388" s="61" t="s">
        <v>820</v>
      </c>
      <c r="Q388" s="43" t="s">
        <v>7</v>
      </c>
      <c r="R388" s="65" t="s">
        <v>1189</v>
      </c>
    </row>
    <row r="389" spans="2:18" ht="15">
      <c r="B389" s="48" t="s">
        <v>1168</v>
      </c>
      <c r="C389" s="53"/>
      <c r="D389" s="43"/>
      <c r="E389" s="43"/>
      <c r="F389" s="54">
        <f>IF(K389="","",COUNTIF(K$7:K389,K389))</f>
      </c>
      <c r="G389" s="48" t="s">
        <v>184</v>
      </c>
      <c r="H389" s="45"/>
      <c r="I389" s="61"/>
      <c r="J389" s="54" t="s">
        <v>145</v>
      </c>
      <c r="K389" s="4">
        <f t="shared" si="9"/>
      </c>
      <c r="L389" s="61" t="s">
        <v>1598</v>
      </c>
      <c r="M389" s="43"/>
      <c r="N389" s="53" t="s">
        <v>183</v>
      </c>
      <c r="O389" s="54" t="s">
        <v>5</v>
      </c>
      <c r="P389" s="61" t="s">
        <v>11</v>
      </c>
      <c r="Q389" s="43" t="s">
        <v>7</v>
      </c>
      <c r="R389" s="65" t="s">
        <v>185</v>
      </c>
    </row>
    <row r="390" spans="2:18" ht="15">
      <c r="B390" s="48" t="s">
        <v>1168</v>
      </c>
      <c r="C390" s="53"/>
      <c r="D390" s="43"/>
      <c r="E390" s="43"/>
      <c r="F390" s="54"/>
      <c r="G390" s="48"/>
      <c r="H390" s="45" t="s">
        <v>369</v>
      </c>
      <c r="I390" s="61"/>
      <c r="J390" s="54" t="s">
        <v>333</v>
      </c>
      <c r="K390" s="4" t="str">
        <f t="shared" si="9"/>
        <v>xLWT I INTERMEDIATE</v>
      </c>
      <c r="L390" s="61" t="s">
        <v>1599</v>
      </c>
      <c r="M390" s="43"/>
      <c r="N390" s="53" t="s">
        <v>368</v>
      </c>
      <c r="O390" s="54" t="s">
        <v>10</v>
      </c>
      <c r="P390" s="61" t="s">
        <v>985</v>
      </c>
      <c r="Q390" s="43" t="s">
        <v>7</v>
      </c>
      <c r="R390" s="65"/>
    </row>
    <row r="391" spans="2:18" ht="15">
      <c r="B391" s="49" t="s">
        <v>1168</v>
      </c>
      <c r="C391" s="56"/>
      <c r="D391" s="50"/>
      <c r="E391" s="50"/>
      <c r="F391" s="57"/>
      <c r="G391" s="49"/>
      <c r="H391" s="58" t="s">
        <v>1047</v>
      </c>
      <c r="I391" s="62"/>
      <c r="J391" s="57" t="s">
        <v>1028</v>
      </c>
      <c r="K391" s="4" t="str">
        <f t="shared" si="9"/>
        <v>xVET HWT NOVICE</v>
      </c>
      <c r="L391" s="62" t="s">
        <v>1600</v>
      </c>
      <c r="M391" s="50" t="s">
        <v>315</v>
      </c>
      <c r="N391" s="56" t="s">
        <v>1046</v>
      </c>
      <c r="O391" s="57" t="s">
        <v>10</v>
      </c>
      <c r="P391" s="62" t="s">
        <v>536</v>
      </c>
      <c r="Q391" s="50" t="s">
        <v>7</v>
      </c>
      <c r="R391" s="66" t="s">
        <v>1048</v>
      </c>
    </row>
    <row r="393" spans="8:13" ht="15.75">
      <c r="H393" s="78" t="s">
        <v>1657</v>
      </c>
      <c r="I393" s="78"/>
      <c r="J393" s="78"/>
      <c r="K393" s="78"/>
      <c r="L393" s="78"/>
      <c r="M393" s="78"/>
    </row>
    <row r="394" spans="8:14" ht="15">
      <c r="H394" s="36" t="s">
        <v>1175</v>
      </c>
      <c r="I394" s="37"/>
      <c r="J394" s="37" t="s">
        <v>1658</v>
      </c>
      <c r="K394" s="38" t="s">
        <v>1220</v>
      </c>
      <c r="L394" s="38" t="s">
        <v>1220</v>
      </c>
      <c r="M394" s="38" t="s">
        <v>0</v>
      </c>
      <c r="N394" s="39" t="s">
        <v>1659</v>
      </c>
    </row>
    <row r="395" spans="8:14" ht="15">
      <c r="H395" s="46">
        <v>999</v>
      </c>
      <c r="I395" s="47"/>
      <c r="J395" s="47" t="s">
        <v>1708</v>
      </c>
      <c r="K395" s="47"/>
      <c r="L395" s="47" t="s">
        <v>1666</v>
      </c>
      <c r="M395" s="47" t="s">
        <v>1661</v>
      </c>
      <c r="N395" s="40">
        <v>718073</v>
      </c>
    </row>
    <row r="396" spans="8:14" ht="15">
      <c r="H396" s="48">
        <v>454</v>
      </c>
      <c r="I396" s="43"/>
      <c r="J396" s="43" t="s">
        <v>1708</v>
      </c>
      <c r="K396" s="43"/>
      <c r="L396" s="43" t="s">
        <v>1673</v>
      </c>
      <c r="M396" s="43" t="s">
        <v>1661</v>
      </c>
      <c r="N396" s="44">
        <v>940948</v>
      </c>
    </row>
    <row r="397" spans="8:14" ht="15">
      <c r="H397" s="48" t="s">
        <v>1704</v>
      </c>
      <c r="I397" s="43"/>
      <c r="J397" s="43" t="s">
        <v>1705</v>
      </c>
      <c r="K397" s="43"/>
      <c r="L397" s="43" t="s">
        <v>1665</v>
      </c>
      <c r="M397" s="43" t="s">
        <v>1661</v>
      </c>
      <c r="N397" s="42">
        <v>771688</v>
      </c>
    </row>
    <row r="398" spans="8:14" ht="15">
      <c r="H398" s="48" t="s">
        <v>1720</v>
      </c>
      <c r="I398" s="43"/>
      <c r="J398" s="43" t="s">
        <v>1705</v>
      </c>
      <c r="K398" s="43"/>
      <c r="L398" s="43" t="s">
        <v>1721</v>
      </c>
      <c r="M398" s="43" t="s">
        <v>1661</v>
      </c>
      <c r="N398" s="45">
        <v>2064506</v>
      </c>
    </row>
    <row r="399" spans="8:14" ht="15">
      <c r="H399" s="48" t="s">
        <v>1690</v>
      </c>
      <c r="I399" s="43"/>
      <c r="J399" s="43" t="s">
        <v>1691</v>
      </c>
      <c r="K399" s="43"/>
      <c r="L399" s="43" t="s">
        <v>1679</v>
      </c>
      <c r="M399" s="43" t="s">
        <v>1661</v>
      </c>
      <c r="N399" s="42">
        <v>693924</v>
      </c>
    </row>
    <row r="400" spans="8:14" ht="15">
      <c r="H400" s="48" t="s">
        <v>1668</v>
      </c>
      <c r="I400" s="43"/>
      <c r="J400" s="43" t="s">
        <v>1709</v>
      </c>
      <c r="K400" s="43"/>
      <c r="L400" s="43" t="s">
        <v>1669</v>
      </c>
      <c r="M400" s="43" t="s">
        <v>1661</v>
      </c>
      <c r="N400" s="42">
        <v>236423</v>
      </c>
    </row>
    <row r="401" spans="8:14" ht="15">
      <c r="H401" s="48" t="s">
        <v>1686</v>
      </c>
      <c r="I401" s="43"/>
      <c r="J401" s="43" t="s">
        <v>1687</v>
      </c>
      <c r="K401" s="43"/>
      <c r="L401" s="43" t="s">
        <v>1667</v>
      </c>
      <c r="M401" s="43" t="s">
        <v>1661</v>
      </c>
      <c r="N401" s="42">
        <v>268552</v>
      </c>
    </row>
    <row r="402" spans="8:14" ht="15">
      <c r="H402" s="48" t="s">
        <v>1706</v>
      </c>
      <c r="I402" s="43"/>
      <c r="J402" s="43" t="s">
        <v>1707</v>
      </c>
      <c r="K402" s="43"/>
      <c r="L402" s="43" t="s">
        <v>1670</v>
      </c>
      <c r="M402" s="43" t="s">
        <v>1661</v>
      </c>
      <c r="N402" s="42">
        <v>619231</v>
      </c>
    </row>
    <row r="403" spans="8:14" ht="15">
      <c r="H403" s="48" t="s">
        <v>1695</v>
      </c>
      <c r="I403" s="43"/>
      <c r="J403" s="43" t="s">
        <v>1694</v>
      </c>
      <c r="K403" s="43"/>
      <c r="L403" s="43" t="s">
        <v>1662</v>
      </c>
      <c r="M403" s="43" t="s">
        <v>1661</v>
      </c>
      <c r="N403" s="42">
        <v>545408</v>
      </c>
    </row>
    <row r="404" spans="8:14" ht="15">
      <c r="H404" s="48" t="s">
        <v>1724</v>
      </c>
      <c r="I404" s="43"/>
      <c r="J404" s="43" t="s">
        <v>1694</v>
      </c>
      <c r="K404" s="43"/>
      <c r="L404" s="43" t="s">
        <v>1674</v>
      </c>
      <c r="M404" s="43" t="s">
        <v>1661</v>
      </c>
      <c r="N404" s="42">
        <v>262815</v>
      </c>
    </row>
    <row r="405" spans="8:14" ht="15">
      <c r="H405" s="48" t="s">
        <v>1753</v>
      </c>
      <c r="I405" s="43"/>
      <c r="J405" s="43" t="s">
        <v>1694</v>
      </c>
      <c r="K405" s="43"/>
      <c r="L405" s="43" t="s">
        <v>1677</v>
      </c>
      <c r="M405" s="43" t="s">
        <v>1661</v>
      </c>
      <c r="N405" s="42">
        <v>443116</v>
      </c>
    </row>
    <row r="406" spans="8:14" ht="15">
      <c r="H406" s="48" t="s">
        <v>1725</v>
      </c>
      <c r="I406" s="43"/>
      <c r="J406" s="43" t="s">
        <v>1694</v>
      </c>
      <c r="K406" s="43"/>
      <c r="L406" s="43" t="s">
        <v>1685</v>
      </c>
      <c r="M406" s="43" t="s">
        <v>1661</v>
      </c>
      <c r="N406" s="42"/>
    </row>
    <row r="407" spans="8:14" ht="15">
      <c r="H407" s="48" t="s">
        <v>1663</v>
      </c>
      <c r="I407" s="43"/>
      <c r="J407" s="43" t="s">
        <v>1712</v>
      </c>
      <c r="K407" s="43"/>
      <c r="L407" s="43" t="s">
        <v>1664</v>
      </c>
      <c r="M407" s="43" t="s">
        <v>1661</v>
      </c>
      <c r="N407" s="42">
        <v>777085</v>
      </c>
    </row>
    <row r="408" spans="8:14" ht="15">
      <c r="H408" s="48" t="s">
        <v>1726</v>
      </c>
      <c r="I408" s="43"/>
      <c r="J408" s="43" t="s">
        <v>1727</v>
      </c>
      <c r="K408" s="43"/>
      <c r="L408" s="43" t="s">
        <v>1728</v>
      </c>
      <c r="M408" s="43" t="s">
        <v>1661</v>
      </c>
      <c r="N408" s="42">
        <v>715970</v>
      </c>
    </row>
    <row r="409" spans="8:14" ht="15">
      <c r="H409" s="48" t="s">
        <v>1715</v>
      </c>
      <c r="I409" s="43"/>
      <c r="J409" s="43" t="s">
        <v>1711</v>
      </c>
      <c r="K409" s="43"/>
      <c r="L409" s="43" t="s">
        <v>1660</v>
      </c>
      <c r="M409" s="43" t="s">
        <v>1661</v>
      </c>
      <c r="N409" s="42">
        <v>682843</v>
      </c>
    </row>
    <row r="410" spans="8:14" ht="15">
      <c r="H410" s="48" t="s">
        <v>1710</v>
      </c>
      <c r="I410" s="43"/>
      <c r="J410" s="43" t="s">
        <v>1711</v>
      </c>
      <c r="K410" s="43"/>
      <c r="L410" s="43" t="s">
        <v>1684</v>
      </c>
      <c r="M410" s="43" t="s">
        <v>1661</v>
      </c>
      <c r="N410" s="42">
        <v>1017854</v>
      </c>
    </row>
    <row r="411" spans="8:14" ht="15">
      <c r="H411" s="48" t="s">
        <v>1671</v>
      </c>
      <c r="I411" s="43"/>
      <c r="J411" s="43" t="s">
        <v>1719</v>
      </c>
      <c r="K411" s="43"/>
      <c r="L411" s="43" t="s">
        <v>1672</v>
      </c>
      <c r="M411" s="43" t="s">
        <v>1661</v>
      </c>
      <c r="N411" s="42"/>
    </row>
    <row r="412" spans="8:14" ht="15">
      <c r="H412" s="48" t="s">
        <v>1718</v>
      </c>
      <c r="I412" s="43"/>
      <c r="J412" s="43" t="s">
        <v>1719</v>
      </c>
      <c r="K412" s="43"/>
      <c r="L412" s="43" t="s">
        <v>1678</v>
      </c>
      <c r="M412" s="43" t="s">
        <v>1661</v>
      </c>
      <c r="N412" s="42">
        <v>617217</v>
      </c>
    </row>
    <row r="413" spans="8:14" ht="15">
      <c r="H413" s="48" t="s">
        <v>1722</v>
      </c>
      <c r="I413" s="43"/>
      <c r="J413" s="43" t="s">
        <v>1719</v>
      </c>
      <c r="K413" s="43"/>
      <c r="L413" s="43" t="s">
        <v>1723</v>
      </c>
      <c r="M413" s="43" t="s">
        <v>1661</v>
      </c>
      <c r="N413" s="42">
        <v>1092604</v>
      </c>
    </row>
    <row r="414" spans="8:14" ht="15">
      <c r="H414" s="48" t="s">
        <v>1713</v>
      </c>
      <c r="I414" s="43"/>
      <c r="J414" s="43" t="s">
        <v>1714</v>
      </c>
      <c r="K414" s="43"/>
      <c r="L414" s="43" t="s">
        <v>1683</v>
      </c>
      <c r="M414" s="43" t="s">
        <v>1661</v>
      </c>
      <c r="N414" s="42">
        <v>1078314</v>
      </c>
    </row>
    <row r="415" spans="8:14" ht="15">
      <c r="H415" s="48" t="s">
        <v>1698</v>
      </c>
      <c r="I415" s="41"/>
      <c r="J415" s="43" t="s">
        <v>1699</v>
      </c>
      <c r="K415" s="41"/>
      <c r="L415" s="43" t="s">
        <v>1700</v>
      </c>
      <c r="M415" s="43" t="s">
        <v>1661</v>
      </c>
      <c r="N415" s="42">
        <v>910262</v>
      </c>
    </row>
    <row r="416" spans="8:14" ht="15">
      <c r="H416" s="48" t="s">
        <v>1702</v>
      </c>
      <c r="I416" s="41"/>
      <c r="J416" s="43" t="s">
        <v>1703</v>
      </c>
      <c r="K416" s="41"/>
      <c r="L416" s="43" t="s">
        <v>1701</v>
      </c>
      <c r="M416" s="43" t="s">
        <v>1661</v>
      </c>
      <c r="N416" s="42">
        <v>910267</v>
      </c>
    </row>
    <row r="417" spans="8:14" ht="15">
      <c r="H417" s="48" t="s">
        <v>1675</v>
      </c>
      <c r="I417" s="43"/>
      <c r="J417" s="43" t="s">
        <v>1717</v>
      </c>
      <c r="K417" s="43"/>
      <c r="L417" s="43" t="s">
        <v>1676</v>
      </c>
      <c r="M417" s="43" t="s">
        <v>1661</v>
      </c>
      <c r="N417" s="42">
        <v>450594</v>
      </c>
    </row>
    <row r="418" spans="8:14" ht="15">
      <c r="H418" s="48" t="s">
        <v>1688</v>
      </c>
      <c r="I418" s="43"/>
      <c r="J418" s="43" t="s">
        <v>1689</v>
      </c>
      <c r="K418" s="43"/>
      <c r="L418" s="43" t="s">
        <v>1680</v>
      </c>
      <c r="M418" s="43" t="s">
        <v>1661</v>
      </c>
      <c r="N418" s="42">
        <v>890469</v>
      </c>
    </row>
    <row r="419" spans="8:14" ht="15">
      <c r="H419" s="48" t="s">
        <v>1716</v>
      </c>
      <c r="I419" s="43"/>
      <c r="J419" s="43" t="s">
        <v>1711</v>
      </c>
      <c r="K419" s="43"/>
      <c r="L419" s="43" t="s">
        <v>1681</v>
      </c>
      <c r="M419" s="43" t="s">
        <v>1682</v>
      </c>
      <c r="N419" s="42">
        <v>1009161</v>
      </c>
    </row>
    <row r="420" spans="8:14" ht="15">
      <c r="H420" s="48" t="s">
        <v>1693</v>
      </c>
      <c r="I420" s="41"/>
      <c r="J420" s="43" t="s">
        <v>1694</v>
      </c>
      <c r="K420" s="41"/>
      <c r="L420" s="43" t="s">
        <v>1692</v>
      </c>
      <c r="M420" s="43"/>
      <c r="N420" s="42"/>
    </row>
    <row r="421" spans="8:14" ht="15">
      <c r="H421" s="48" t="s">
        <v>1697</v>
      </c>
      <c r="I421" s="41"/>
      <c r="J421" s="43" t="s">
        <v>1689</v>
      </c>
      <c r="K421" s="41"/>
      <c r="L421" s="43" t="s">
        <v>1696</v>
      </c>
      <c r="M421" s="43"/>
      <c r="N421" s="42">
        <v>1076310</v>
      </c>
    </row>
    <row r="422" spans="8:14" ht="15">
      <c r="H422" s="48" t="s">
        <v>1747</v>
      </c>
      <c r="I422" s="43"/>
      <c r="J422" s="43" t="s">
        <v>1748</v>
      </c>
      <c r="K422" s="43"/>
      <c r="L422" s="43" t="s">
        <v>1729</v>
      </c>
      <c r="M422" s="43" t="s">
        <v>1730</v>
      </c>
      <c r="N422" s="42"/>
    </row>
    <row r="423" spans="8:14" ht="15">
      <c r="H423" s="48" t="s">
        <v>1749</v>
      </c>
      <c r="I423" s="43"/>
      <c r="J423" s="43" t="s">
        <v>1750</v>
      </c>
      <c r="K423" s="43"/>
      <c r="L423" s="43" t="s">
        <v>1731</v>
      </c>
      <c r="M423" s="43" t="s">
        <v>1730</v>
      </c>
      <c r="N423" s="42">
        <v>911047</v>
      </c>
    </row>
    <row r="424" spans="8:14" ht="15">
      <c r="H424" s="48" t="s">
        <v>1743</v>
      </c>
      <c r="I424" s="43"/>
      <c r="J424" s="43" t="s">
        <v>1719</v>
      </c>
      <c r="K424" s="43"/>
      <c r="L424" s="43" t="s">
        <v>1732</v>
      </c>
      <c r="M424" s="43" t="s">
        <v>1733</v>
      </c>
      <c r="N424" s="42">
        <v>447956</v>
      </c>
    </row>
    <row r="425" spans="8:14" ht="15">
      <c r="H425" s="48" t="s">
        <v>1741</v>
      </c>
      <c r="I425" s="43"/>
      <c r="J425" s="43" t="s">
        <v>1742</v>
      </c>
      <c r="K425" s="43"/>
      <c r="L425" s="43" t="s">
        <v>1734</v>
      </c>
      <c r="M425" s="43" t="s">
        <v>1733</v>
      </c>
      <c r="N425" s="42">
        <v>633132</v>
      </c>
    </row>
    <row r="426" spans="8:14" ht="15">
      <c r="H426" s="48" t="s">
        <v>1746</v>
      </c>
      <c r="I426" s="43"/>
      <c r="J426" s="43" t="s">
        <v>1691</v>
      </c>
      <c r="K426" s="43"/>
      <c r="L426" s="43" t="s">
        <v>1735</v>
      </c>
      <c r="M426" s="43" t="s">
        <v>1736</v>
      </c>
      <c r="N426" s="42">
        <v>399212</v>
      </c>
    </row>
    <row r="427" spans="8:14" ht="15">
      <c r="H427" s="48" t="s">
        <v>1751</v>
      </c>
      <c r="I427" s="43"/>
      <c r="J427" s="43" t="s">
        <v>1689</v>
      </c>
      <c r="K427" s="43"/>
      <c r="L427" s="43" t="s">
        <v>1737</v>
      </c>
      <c r="M427" s="43"/>
      <c r="N427" s="42">
        <v>646969</v>
      </c>
    </row>
    <row r="428" spans="8:14" ht="15">
      <c r="H428" s="48" t="s">
        <v>1740</v>
      </c>
      <c r="I428" s="43"/>
      <c r="J428" s="43" t="s">
        <v>1714</v>
      </c>
      <c r="K428" s="43"/>
      <c r="L428" s="43" t="s">
        <v>1738</v>
      </c>
      <c r="M428" s="43" t="s">
        <v>57</v>
      </c>
      <c r="N428" s="42">
        <v>730542</v>
      </c>
    </row>
    <row r="429" spans="8:14" ht="15">
      <c r="H429" s="48" t="s">
        <v>1752</v>
      </c>
      <c r="I429" s="43"/>
      <c r="J429" s="43" t="s">
        <v>1717</v>
      </c>
      <c r="K429" s="43"/>
      <c r="L429" s="43" t="s">
        <v>1739</v>
      </c>
      <c r="M429" s="43" t="s">
        <v>1736</v>
      </c>
      <c r="N429" s="42">
        <v>853423</v>
      </c>
    </row>
    <row r="430" spans="8:14" ht="15">
      <c r="H430" s="49" t="s">
        <v>1744</v>
      </c>
      <c r="I430" s="50"/>
      <c r="J430" s="50" t="s">
        <v>1717</v>
      </c>
      <c r="K430" s="50"/>
      <c r="L430" s="50" t="s">
        <v>1745</v>
      </c>
      <c r="M430" s="50" t="s">
        <v>1733</v>
      </c>
      <c r="N430" s="51">
        <v>958433</v>
      </c>
    </row>
    <row r="432" ht="15">
      <c r="H432" s="30" t="s">
        <v>1754</v>
      </c>
    </row>
    <row r="434" ht="15">
      <c r="C434"/>
    </row>
  </sheetData>
  <sheetProtection/>
  <mergeCells count="6">
    <mergeCell ref="H393:M393"/>
    <mergeCell ref="B5:F5"/>
    <mergeCell ref="G5:H5"/>
    <mergeCell ref="B1:R1"/>
    <mergeCell ref="B2:R2"/>
    <mergeCell ref="B3:R3"/>
  </mergeCells>
  <printOptions/>
  <pageMargins left="0.25" right="0.25" top="0.5" bottom="0.5" header="0.3" footer="0.3"/>
  <pageSetup fitToHeight="7" horizontalDpi="600" verticalDpi="600" orientation="portrait" scale="57" r:id="rId2"/>
  <rowBreaks count="1" manualBreakCount="1">
    <brk id="297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PageLayoutView="0" workbookViewId="0" topLeftCell="A1">
      <selection activeCell="A1" sqref="A1:R452"/>
    </sheetView>
  </sheetViews>
  <sheetFormatPr defaultColWidth="9.140625" defaultRowHeight="15"/>
  <cols>
    <col min="1" max="1" width="11.421875" style="0" customWidth="1"/>
    <col min="2" max="2" width="9.28125" style="0" bestFit="1" customWidth="1"/>
    <col min="3" max="3" width="11.28125" style="0" bestFit="1" customWidth="1"/>
    <col min="4" max="4" width="6.57421875" style="0" bestFit="1" customWidth="1"/>
    <col min="5" max="6" width="9.28125" style="0" bestFit="1" customWidth="1"/>
    <col min="11" max="11" width="4.28125" style="0" bestFit="1" customWidth="1"/>
    <col min="12" max="12" width="3.00390625" style="0" bestFit="1" customWidth="1"/>
    <col min="13" max="13" width="4.00390625" style="0" bestFit="1" customWidth="1"/>
    <col min="14" max="14" width="4.28125" style="0" bestFit="1" customWidth="1"/>
    <col min="15" max="15" width="3.00390625" style="0" bestFit="1" customWidth="1"/>
    <col min="19" max="19" width="4.421875" style="0" bestFit="1" customWidth="1"/>
    <col min="20" max="20" width="3.140625" style="0" bestFit="1" customWidth="1"/>
    <col min="21" max="21" width="4.140625" style="0" bestFit="1" customWidth="1"/>
    <col min="22" max="22" width="4.421875" style="0" bestFit="1" customWidth="1"/>
    <col min="23" max="23" width="4.00390625" style="0" bestFit="1" customWidth="1"/>
    <col min="25" max="25" width="7.00390625" style="0" bestFit="1" customWidth="1"/>
    <col min="26" max="26" width="8.140625" style="0" bestFit="1" customWidth="1"/>
  </cols>
  <sheetData>
    <row r="1" spans="1:26" ht="15">
      <c r="A1" s="6"/>
      <c r="B1" s="27" t="s">
        <v>1607</v>
      </c>
      <c r="C1" s="28" t="s">
        <v>1608</v>
      </c>
      <c r="D1" s="28" t="s">
        <v>1609</v>
      </c>
      <c r="E1" s="29" t="s">
        <v>1610</v>
      </c>
      <c r="F1" s="7" t="s">
        <v>1611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S1" s="33" t="s">
        <v>1650</v>
      </c>
      <c r="T1" s="33" t="s">
        <v>1651</v>
      </c>
      <c r="U1" s="33" t="s">
        <v>1652</v>
      </c>
      <c r="V1" s="33" t="s">
        <v>1653</v>
      </c>
      <c r="W1" s="21"/>
      <c r="Y1" s="33" t="s">
        <v>1654</v>
      </c>
      <c r="Z1" s="33" t="s">
        <v>1655</v>
      </c>
    </row>
    <row r="2" spans="1:26" ht="15">
      <c r="A2" s="9" t="s">
        <v>1612</v>
      </c>
      <c r="B2" s="9">
        <f>COUNTIF(Overall!$J$7:$J$391,$A2&amp;" "&amp;B$1)</f>
        <v>0</v>
      </c>
      <c r="C2" s="10">
        <f>COUNTIF(Overall!$J$7:$J$391,$A2&amp;" "&amp;C$1)</f>
        <v>0</v>
      </c>
      <c r="D2" s="10">
        <f>COUNTIF(Overall!$J$7:$J$391,$A2&amp;" "&amp;D$1)</f>
        <v>5</v>
      </c>
      <c r="E2" s="11">
        <f>COUNTIF(Overall!$J$7:$J$391,$A2&amp;" "&amp;E$1)</f>
        <v>0</v>
      </c>
      <c r="F2" s="12">
        <f aca="true" t="shared" si="0" ref="F2:F17">SUM(B2:E2)</f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21">
        <f>VLOOKUP(B2,$Y$2:$Z$38,2,FALSE)</f>
        <v>0</v>
      </c>
      <c r="T2" s="21">
        <f>VLOOKUP(C2,$Y$2:$Z$38,2,FALSE)</f>
        <v>0</v>
      </c>
      <c r="U2" s="21">
        <f>VLOOKUP(D2,$Y$2:$Z$38,2,FALSE)</f>
        <v>1</v>
      </c>
      <c r="V2" s="21">
        <f>VLOOKUP(E2,$Y$2:$Z$38,2,FALSE)</f>
        <v>0</v>
      </c>
      <c r="W2" s="21"/>
      <c r="Y2" s="34">
        <v>0</v>
      </c>
      <c r="Z2" s="34">
        <v>0</v>
      </c>
    </row>
    <row r="3" spans="1:26" ht="15">
      <c r="A3" s="13" t="s">
        <v>1613</v>
      </c>
      <c r="B3" s="14">
        <f>COUNTIF(Overall!$J$7:$J$391,$A3&amp;" "&amp;B$1)</f>
        <v>1</v>
      </c>
      <c r="C3" s="8">
        <f>COUNTIF(Overall!$J$7:$J$391,$A3&amp;" "&amp;C$1)</f>
        <v>8</v>
      </c>
      <c r="D3" s="8">
        <f>COUNTIF(Overall!$J$7:$J$391,$A3&amp;" "&amp;D$1)</f>
        <v>7</v>
      </c>
      <c r="E3" s="12">
        <f>COUNTIF(Overall!$J$7:$J$391,$A3&amp;" "&amp;E$1)</f>
        <v>1</v>
      </c>
      <c r="F3" s="12">
        <f t="shared" si="0"/>
        <v>17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21">
        <f aca="true" t="shared" si="1" ref="S3:V17">VLOOKUP(B3,$Y$2:$Z$38,2,FALSE)</f>
        <v>0</v>
      </c>
      <c r="T3" s="21">
        <f t="shared" si="1"/>
        <v>1</v>
      </c>
      <c r="U3" s="21">
        <f t="shared" si="1"/>
        <v>1</v>
      </c>
      <c r="V3" s="21">
        <f t="shared" si="1"/>
        <v>0</v>
      </c>
      <c r="W3" s="21"/>
      <c r="Y3" s="34">
        <v>1</v>
      </c>
      <c r="Z3" s="34">
        <v>0</v>
      </c>
    </row>
    <row r="4" spans="1:26" ht="15">
      <c r="A4" s="13" t="s">
        <v>1614</v>
      </c>
      <c r="B4" s="14">
        <f>COUNTIF(Overall!$J$7:$J$391,$A4&amp;" "&amp;B$1)</f>
        <v>19</v>
      </c>
      <c r="C4" s="8">
        <f>COUNTIF(Overall!$J$7:$J$391,$A4&amp;" "&amp;C$1)</f>
        <v>13</v>
      </c>
      <c r="D4" s="8">
        <f>COUNTIF(Overall!$J$7:$J$391,$A4&amp;" "&amp;D$1)</f>
        <v>17</v>
      </c>
      <c r="E4" s="12">
        <f>COUNTIF(Overall!$J$7:$J$391,$A4&amp;" "&amp;E$1)</f>
        <v>3</v>
      </c>
      <c r="F4" s="12">
        <f t="shared" si="0"/>
        <v>52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S4" s="21">
        <f t="shared" si="1"/>
        <v>2</v>
      </c>
      <c r="T4" s="21">
        <f t="shared" si="1"/>
        <v>1</v>
      </c>
      <c r="U4" s="21">
        <f t="shared" si="1"/>
        <v>2</v>
      </c>
      <c r="V4" s="21">
        <f t="shared" si="1"/>
        <v>1</v>
      </c>
      <c r="W4" s="21"/>
      <c r="Y4" s="34">
        <v>2</v>
      </c>
      <c r="Z4" s="34">
        <v>1</v>
      </c>
    </row>
    <row r="5" spans="1:26" ht="15">
      <c r="A5" s="14" t="s">
        <v>1643</v>
      </c>
      <c r="B5" s="14">
        <f>COUNTIF(Overall!$J$7:$J$391,$A5&amp;" "&amp;B$1)</f>
        <v>36</v>
      </c>
      <c r="C5" s="8">
        <f>COUNTIF(Overall!$J$7:$J$391,$A5&amp;" "&amp;C$1)</f>
        <v>14</v>
      </c>
      <c r="D5" s="8">
        <f>COUNTIF(Overall!$J$7:$J$391,$A5&amp;" "&amp;D$1)</f>
        <v>20</v>
      </c>
      <c r="E5" s="12">
        <f>COUNTIF(Overall!$J$7:$J$391,$A5&amp;" "&amp;E$1)</f>
        <v>6</v>
      </c>
      <c r="F5" s="12">
        <f t="shared" si="0"/>
        <v>76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S5" s="21">
        <f t="shared" si="1"/>
        <v>3</v>
      </c>
      <c r="T5" s="21">
        <f t="shared" si="1"/>
        <v>1</v>
      </c>
      <c r="U5" s="21">
        <f t="shared" si="1"/>
        <v>2</v>
      </c>
      <c r="V5" s="21">
        <f t="shared" si="1"/>
        <v>1</v>
      </c>
      <c r="W5" s="21"/>
      <c r="Y5" s="34">
        <v>3</v>
      </c>
      <c r="Z5" s="34">
        <v>1</v>
      </c>
    </row>
    <row r="6" spans="1:26" ht="15">
      <c r="A6" s="14" t="s">
        <v>1615</v>
      </c>
      <c r="B6" s="14">
        <f>COUNTIF(Overall!$J$7:$J$391,$A6&amp;" "&amp;B$1)</f>
        <v>5</v>
      </c>
      <c r="C6" s="8">
        <f>COUNTIF(Overall!$J$7:$J$391,$A6&amp;" "&amp;C$1)</f>
        <v>3</v>
      </c>
      <c r="D6" s="8">
        <f>COUNTIF(Overall!$J$7:$J$391,$A6&amp;" "&amp;D$1)</f>
        <v>4</v>
      </c>
      <c r="E6" s="15"/>
      <c r="F6" s="12">
        <f t="shared" si="0"/>
        <v>12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1">
        <f t="shared" si="1"/>
        <v>1</v>
      </c>
      <c r="T6" s="21">
        <f t="shared" si="1"/>
        <v>1</v>
      </c>
      <c r="U6" s="21">
        <f t="shared" si="1"/>
        <v>1</v>
      </c>
      <c r="V6" s="21">
        <f t="shared" si="1"/>
        <v>0</v>
      </c>
      <c r="W6" s="21"/>
      <c r="Y6" s="34">
        <v>4</v>
      </c>
      <c r="Z6" s="34">
        <v>1</v>
      </c>
    </row>
    <row r="7" spans="1:26" ht="15">
      <c r="A7" s="13" t="s">
        <v>1616</v>
      </c>
      <c r="B7" s="14">
        <f>COUNTIF(Overall!$J$7:$J$391,$A7&amp;" "&amp;B$1)</f>
        <v>1</v>
      </c>
      <c r="C7" s="8">
        <f>COUNTIF(Overall!$J$7:$J$391,$A7&amp;" "&amp;C$1)</f>
        <v>0</v>
      </c>
      <c r="D7" s="8">
        <f>COUNTIF(Overall!$J$7:$J$391,$A7&amp;" "&amp;D$1)</f>
        <v>0</v>
      </c>
      <c r="E7" s="15"/>
      <c r="F7" s="12">
        <f t="shared" si="0"/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S7" s="21">
        <f t="shared" si="1"/>
        <v>0</v>
      </c>
      <c r="T7" s="21">
        <f t="shared" si="1"/>
        <v>0</v>
      </c>
      <c r="U7" s="21">
        <f t="shared" si="1"/>
        <v>0</v>
      </c>
      <c r="V7" s="21">
        <f t="shared" si="1"/>
        <v>0</v>
      </c>
      <c r="W7" s="21"/>
      <c r="Y7" s="34">
        <v>5</v>
      </c>
      <c r="Z7" s="34">
        <v>1</v>
      </c>
    </row>
    <row r="8" spans="1:26" ht="15">
      <c r="A8" s="14" t="s">
        <v>1617</v>
      </c>
      <c r="B8" s="14">
        <f>COUNTIF(Overall!$J$7:$J$391,$A8&amp;" "&amp;B$1)</f>
        <v>5</v>
      </c>
      <c r="C8" s="8">
        <f>COUNTIF(Overall!$J$7:$J$391,$A8&amp;" "&amp;C$1)</f>
        <v>5</v>
      </c>
      <c r="D8" s="8">
        <f>COUNTIF(Overall!$J$7:$J$391,$A8&amp;" "&amp;D$1)</f>
        <v>1</v>
      </c>
      <c r="E8" s="12">
        <f>COUNTIF(Overall!$J$7:$J$391,$A8&amp;" "&amp;E$1)</f>
        <v>0</v>
      </c>
      <c r="F8" s="12">
        <f t="shared" si="0"/>
        <v>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S8" s="21">
        <f t="shared" si="1"/>
        <v>1</v>
      </c>
      <c r="T8" s="21">
        <f t="shared" si="1"/>
        <v>1</v>
      </c>
      <c r="U8" s="21">
        <f t="shared" si="1"/>
        <v>0</v>
      </c>
      <c r="V8" s="21">
        <f t="shared" si="1"/>
        <v>0</v>
      </c>
      <c r="W8" s="21"/>
      <c r="Y8" s="34">
        <v>6</v>
      </c>
      <c r="Z8" s="34">
        <v>1</v>
      </c>
    </row>
    <row r="9" spans="1:26" ht="15">
      <c r="A9" s="14" t="s">
        <v>1618</v>
      </c>
      <c r="B9" s="14">
        <f>COUNTIF(Overall!$J$7:$J$391,$A9&amp;" "&amp;B$1)</f>
        <v>8</v>
      </c>
      <c r="C9" s="8">
        <f>COUNTIF(Overall!$J$7:$J$391,$A9&amp;" "&amp;C$1)</f>
        <v>11</v>
      </c>
      <c r="D9" s="8">
        <f>COUNTIF(Overall!$J$7:$J$391,$A9&amp;" "&amp;D$1)</f>
        <v>24</v>
      </c>
      <c r="E9" s="12">
        <f>COUNTIF(Overall!$J$7:$J$391,$A9&amp;" "&amp;E$1)</f>
        <v>1</v>
      </c>
      <c r="F9" s="12">
        <f t="shared" si="0"/>
        <v>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S9" s="21">
        <f t="shared" si="1"/>
        <v>1</v>
      </c>
      <c r="T9" s="21">
        <f t="shared" si="1"/>
        <v>1</v>
      </c>
      <c r="U9" s="21">
        <f t="shared" si="1"/>
        <v>2</v>
      </c>
      <c r="V9" s="21">
        <f t="shared" si="1"/>
        <v>0</v>
      </c>
      <c r="W9" s="21"/>
      <c r="Y9" s="34">
        <v>7</v>
      </c>
      <c r="Z9" s="34">
        <v>1</v>
      </c>
    </row>
    <row r="10" spans="1:26" ht="15">
      <c r="A10" s="14" t="s">
        <v>1619</v>
      </c>
      <c r="B10" s="14">
        <f>COUNTIF(Overall!$J$7:$J$391,$A10&amp;" "&amp;B$1)</f>
        <v>7</v>
      </c>
      <c r="C10" s="8">
        <f>COUNTIF(Overall!$J$7:$J$391,$A10&amp;" "&amp;C$1)</f>
        <v>2</v>
      </c>
      <c r="D10" s="8">
        <f>COUNTIF(Overall!$J$7:$J$391,$A10&amp;" "&amp;D$1)</f>
        <v>3</v>
      </c>
      <c r="E10" s="12">
        <f>COUNTIF(Overall!$J$7:$J$391,$A10&amp;" "&amp;E$1)</f>
        <v>0</v>
      </c>
      <c r="F10" s="12">
        <f t="shared" si="0"/>
        <v>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S10" s="21">
        <f t="shared" si="1"/>
        <v>1</v>
      </c>
      <c r="T10" s="21">
        <f t="shared" si="1"/>
        <v>1</v>
      </c>
      <c r="U10" s="21">
        <f t="shared" si="1"/>
        <v>1</v>
      </c>
      <c r="V10" s="21">
        <f t="shared" si="1"/>
        <v>0</v>
      </c>
      <c r="W10" s="21"/>
      <c r="Y10" s="34">
        <v>8</v>
      </c>
      <c r="Z10" s="34">
        <v>1</v>
      </c>
    </row>
    <row r="11" spans="1:26" ht="15">
      <c r="A11" s="14" t="s">
        <v>1620</v>
      </c>
      <c r="B11" s="14">
        <f>COUNTIF(Overall!$J$7:$J$391,$A11&amp;" "&amp;B$1)</f>
        <v>11</v>
      </c>
      <c r="C11" s="8">
        <f>COUNTIF(Overall!$J$7:$J$391,$A11&amp;" "&amp;C$1)</f>
        <v>15</v>
      </c>
      <c r="D11" s="8">
        <f>COUNTIF(Overall!$J$7:$J$391,$A11&amp;" "&amp;D$1)</f>
        <v>10</v>
      </c>
      <c r="E11" s="12">
        <f>COUNTIF(Overall!$J$7:$J$391,$A11&amp;" "&amp;E$1)</f>
        <v>6</v>
      </c>
      <c r="F11" s="12">
        <f t="shared" si="0"/>
        <v>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S11" s="21">
        <f t="shared" si="1"/>
        <v>1</v>
      </c>
      <c r="T11" s="21">
        <f t="shared" si="1"/>
        <v>2</v>
      </c>
      <c r="U11" s="21">
        <f t="shared" si="1"/>
        <v>1</v>
      </c>
      <c r="V11" s="21">
        <f t="shared" si="1"/>
        <v>1</v>
      </c>
      <c r="W11" s="21"/>
      <c r="Y11" s="34">
        <v>9</v>
      </c>
      <c r="Z11" s="34">
        <v>1</v>
      </c>
    </row>
    <row r="12" spans="1:26" ht="15">
      <c r="A12" s="14" t="s">
        <v>1621</v>
      </c>
      <c r="B12" s="14">
        <f>COUNTIF(Overall!$J$7:$J$391,$A12&amp;" "&amp;B$1)</f>
        <v>13</v>
      </c>
      <c r="C12" s="8">
        <f>COUNTIF(Overall!$J$7:$J$391,$A12&amp;" "&amp;C$1)</f>
        <v>7</v>
      </c>
      <c r="D12" s="8">
        <f>COUNTIF(Overall!$J$7:$J$391,$A12&amp;" "&amp;D$1)</f>
        <v>3</v>
      </c>
      <c r="E12" s="15"/>
      <c r="F12" s="12">
        <f t="shared" si="0"/>
        <v>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S12" s="21">
        <f t="shared" si="1"/>
        <v>1</v>
      </c>
      <c r="T12" s="21">
        <f t="shared" si="1"/>
        <v>1</v>
      </c>
      <c r="U12" s="21">
        <f t="shared" si="1"/>
        <v>1</v>
      </c>
      <c r="V12" s="21">
        <f t="shared" si="1"/>
        <v>0</v>
      </c>
      <c r="W12" s="21"/>
      <c r="Y12" s="34">
        <v>10</v>
      </c>
      <c r="Z12" s="34">
        <v>1</v>
      </c>
    </row>
    <row r="13" spans="1:26" ht="15">
      <c r="A13" s="14" t="s">
        <v>1622</v>
      </c>
      <c r="B13" s="14">
        <f>COUNTIF(Overall!$J$7:$J$391,$A13&amp;" "&amp;B$1)</f>
        <v>15</v>
      </c>
      <c r="C13" s="8">
        <f>COUNTIF(Overall!$J$7:$J$391,$A13&amp;" "&amp;C$1)</f>
        <v>19</v>
      </c>
      <c r="D13" s="8">
        <f>COUNTIF(Overall!$J$7:$J$391,$A13&amp;" "&amp;D$1)</f>
        <v>12</v>
      </c>
      <c r="E13" s="15"/>
      <c r="F13" s="12">
        <f t="shared" si="0"/>
        <v>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S13" s="21">
        <f t="shared" si="1"/>
        <v>2</v>
      </c>
      <c r="T13" s="21">
        <f t="shared" si="1"/>
        <v>2</v>
      </c>
      <c r="U13" s="21">
        <f t="shared" si="1"/>
        <v>1</v>
      </c>
      <c r="V13" s="21">
        <f t="shared" si="1"/>
        <v>0</v>
      </c>
      <c r="W13" s="21"/>
      <c r="Y13" s="34">
        <v>11</v>
      </c>
      <c r="Z13" s="34">
        <v>1</v>
      </c>
    </row>
    <row r="14" spans="1:26" ht="15">
      <c r="A14" s="14" t="s">
        <v>1623</v>
      </c>
      <c r="B14" s="14">
        <f>COUNTIF(Overall!$J$7:$J$391,$A14&amp;" "&amp;B$1)</f>
        <v>16</v>
      </c>
      <c r="C14" s="16"/>
      <c r="D14" s="16"/>
      <c r="E14" s="15"/>
      <c r="F14" s="12">
        <f t="shared" si="0"/>
        <v>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S14" s="21">
        <f t="shared" si="1"/>
        <v>2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/>
      <c r="Y14" s="34">
        <v>12</v>
      </c>
      <c r="Z14" s="34">
        <v>1</v>
      </c>
    </row>
    <row r="15" spans="1:26" ht="15">
      <c r="A15" s="14" t="s">
        <v>1624</v>
      </c>
      <c r="B15" s="14">
        <f>COUNTIF(Overall!$J$7:$J$391,$A15&amp;" "&amp;B$1)</f>
        <v>4</v>
      </c>
      <c r="C15" s="16"/>
      <c r="D15" s="16"/>
      <c r="E15" s="15"/>
      <c r="F15" s="12">
        <f t="shared" si="0"/>
        <v>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S15" s="21">
        <f t="shared" si="1"/>
        <v>1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/>
      <c r="Y15" s="34">
        <v>13</v>
      </c>
      <c r="Z15" s="34">
        <v>1</v>
      </c>
    </row>
    <row r="16" spans="1:26" ht="15">
      <c r="A16" s="13" t="s">
        <v>1625</v>
      </c>
      <c r="B16" s="14">
        <f>COUNTIF(Overall!$J$7:$J$391,$A16&amp;" "&amp;B$1)</f>
        <v>7</v>
      </c>
      <c r="C16" s="8">
        <f>COUNTIF(Overall!$J$7:$J$391,$A16&amp;" "&amp;C$1)</f>
        <v>9</v>
      </c>
      <c r="D16" s="8">
        <f>COUNTIF(Overall!$J$7:$J$391,$A16&amp;" "&amp;D$1)</f>
        <v>5</v>
      </c>
      <c r="E16" s="15"/>
      <c r="F16" s="12">
        <f t="shared" si="0"/>
        <v>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S16" s="21">
        <f t="shared" si="1"/>
        <v>1</v>
      </c>
      <c r="T16" s="21">
        <f t="shared" si="1"/>
        <v>1</v>
      </c>
      <c r="U16" s="21">
        <f t="shared" si="1"/>
        <v>1</v>
      </c>
      <c r="V16" s="21">
        <f t="shared" si="1"/>
        <v>0</v>
      </c>
      <c r="W16" s="21"/>
      <c r="Y16" s="34">
        <v>14</v>
      </c>
      <c r="Z16" s="34">
        <v>1</v>
      </c>
    </row>
    <row r="17" spans="1:26" ht="15">
      <c r="A17" s="17" t="s">
        <v>1626</v>
      </c>
      <c r="B17" s="17">
        <f>COUNTIF(Overall!$J$7:$J$391,$A17&amp;" "&amp;B$1)</f>
        <v>0</v>
      </c>
      <c r="C17" s="18"/>
      <c r="D17" s="18"/>
      <c r="E17" s="19"/>
      <c r="F17" s="12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/>
      <c r="Y17" s="34">
        <v>15</v>
      </c>
      <c r="Z17" s="34">
        <v>2</v>
      </c>
    </row>
    <row r="18" spans="1:26" ht="15">
      <c r="A18" s="17" t="s">
        <v>1611</v>
      </c>
      <c r="B18" s="20">
        <f>SUM(B2:B17)</f>
        <v>148</v>
      </c>
      <c r="C18" s="20">
        <f>SUM(C2:C17)</f>
        <v>106</v>
      </c>
      <c r="D18" s="20">
        <f>SUM(D2:D17)</f>
        <v>111</v>
      </c>
      <c r="E18" s="20">
        <f>SUM(E2:E17)</f>
        <v>17</v>
      </c>
      <c r="F18" s="7">
        <f>SUM(F2:F17)</f>
        <v>382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S18" s="21"/>
      <c r="T18" s="21"/>
      <c r="U18" s="21"/>
      <c r="V18" s="21"/>
      <c r="W18" s="21">
        <f>SUM(S2:V17)</f>
        <v>47</v>
      </c>
      <c r="Y18" s="34">
        <v>16</v>
      </c>
      <c r="Z18" s="34">
        <v>2</v>
      </c>
    </row>
    <row r="19" spans="1:26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Y19" s="34">
        <v>17</v>
      </c>
      <c r="Z19" s="34">
        <v>2</v>
      </c>
    </row>
    <row r="20" spans="1:26" ht="15">
      <c r="A20" s="22" t="s">
        <v>1627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Y20" s="34">
        <v>18</v>
      </c>
      <c r="Z20" s="34">
        <v>2</v>
      </c>
    </row>
    <row r="21" spans="1:26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Y21" s="34">
        <v>19</v>
      </c>
      <c r="Z21" s="34">
        <v>2</v>
      </c>
    </row>
    <row r="22" spans="1:26" ht="15">
      <c r="A22" s="23" t="s">
        <v>1628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Y22" s="34">
        <v>20</v>
      </c>
      <c r="Z22" s="34">
        <v>2</v>
      </c>
    </row>
    <row r="23" spans="1:26" ht="15">
      <c r="A23" s="24" t="s">
        <v>1629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Y23" s="34">
        <v>21</v>
      </c>
      <c r="Z23" s="34">
        <v>2</v>
      </c>
    </row>
    <row r="24" spans="1:26" ht="15">
      <c r="A24" s="24" t="s">
        <v>1630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Y24" s="34">
        <v>22</v>
      </c>
      <c r="Z24" s="34">
        <v>2</v>
      </c>
    </row>
    <row r="25" spans="1:26" ht="15">
      <c r="A25" s="24" t="s">
        <v>1631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Y25" s="34">
        <v>23</v>
      </c>
      <c r="Z25" s="34">
        <v>2</v>
      </c>
    </row>
    <row r="26" spans="1:26" ht="15">
      <c r="A26" s="24" t="s">
        <v>1632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Y26" s="34">
        <v>24</v>
      </c>
      <c r="Z26" s="34">
        <v>2</v>
      </c>
    </row>
    <row r="27" spans="1:26" ht="15">
      <c r="A27" s="24" t="s">
        <v>1645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Y27" s="34">
        <v>25</v>
      </c>
      <c r="Z27" s="34">
        <v>3</v>
      </c>
    </row>
    <row r="28" spans="1:26" ht="15">
      <c r="A28" s="24" t="s">
        <v>1646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Y28" s="34">
        <v>26</v>
      </c>
      <c r="Z28" s="34">
        <v>3</v>
      </c>
    </row>
    <row r="29" spans="1:26" ht="15">
      <c r="A29" s="2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Y29" s="34">
        <v>27</v>
      </c>
      <c r="Z29" s="34">
        <v>3</v>
      </c>
    </row>
    <row r="30" spans="1:26" ht="15">
      <c r="A30" s="24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Y30" s="34">
        <v>28</v>
      </c>
      <c r="Z30" s="34">
        <v>3</v>
      </c>
    </row>
    <row r="31" spans="1:26" ht="15">
      <c r="A31" s="24" t="s">
        <v>1633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Y31" s="34">
        <v>29</v>
      </c>
      <c r="Z31" s="34">
        <v>3</v>
      </c>
    </row>
    <row r="32" spans="1:26" ht="15">
      <c r="A32" s="24" t="s">
        <v>1634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Y32" s="34">
        <v>30</v>
      </c>
      <c r="Z32" s="34">
        <v>3</v>
      </c>
    </row>
    <row r="33" spans="1:26" ht="15">
      <c r="A33" s="24" t="s">
        <v>1635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Y33" s="34">
        <v>31</v>
      </c>
      <c r="Z33" s="34">
        <v>3</v>
      </c>
    </row>
    <row r="34" spans="1:26" ht="15">
      <c r="A34" s="24" t="s">
        <v>1636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Y34" s="34">
        <v>32</v>
      </c>
      <c r="Z34" s="34">
        <v>3</v>
      </c>
    </row>
    <row r="35" spans="1:26" ht="15">
      <c r="A35" s="2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Y35" s="34">
        <v>33</v>
      </c>
      <c r="Z35" s="34">
        <v>3</v>
      </c>
    </row>
    <row r="36" spans="1:26" ht="15">
      <c r="A36" s="24" t="s">
        <v>1637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Y36" s="34">
        <v>34</v>
      </c>
      <c r="Z36" s="34">
        <v>3</v>
      </c>
    </row>
    <row r="37" spans="1:26" ht="1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Y37" s="34">
        <v>35</v>
      </c>
      <c r="Z37" s="34">
        <v>3</v>
      </c>
    </row>
    <row r="38" spans="1:26" ht="15">
      <c r="A38" s="24" t="s">
        <v>1638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Y38" s="34">
        <v>36</v>
      </c>
      <c r="Z38" s="34">
        <v>3</v>
      </c>
    </row>
    <row r="39" spans="1:17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9" ht="1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5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5.75">
      <c r="A48" s="25"/>
      <c r="B48" s="21"/>
      <c r="C48" s="21"/>
      <c r="D48" s="21"/>
      <c r="E48" s="21"/>
      <c r="F48" s="21"/>
      <c r="G48" s="21"/>
      <c r="H48" s="21"/>
      <c r="I48" s="21"/>
    </row>
    <row r="49" spans="1:9" ht="15.75">
      <c r="A49" s="25"/>
      <c r="B49" s="21"/>
      <c r="C49" s="21"/>
      <c r="D49" s="21"/>
      <c r="E49" s="21"/>
      <c r="F49" s="21"/>
      <c r="G49" s="21"/>
      <c r="H49" s="21"/>
      <c r="I49" s="21"/>
    </row>
    <row r="50" spans="1:9" ht="15.75">
      <c r="A50" s="25"/>
      <c r="B50" s="21"/>
      <c r="C50" s="21"/>
      <c r="D50" s="21"/>
      <c r="E50" s="21"/>
      <c r="F50" s="21"/>
      <c r="G50" s="21"/>
      <c r="H50" s="21"/>
      <c r="I50" s="21"/>
    </row>
    <row r="51" spans="1:9" ht="15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5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5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5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5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5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5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5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5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5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5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5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5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5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5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5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8">
      <c r="A73" s="21"/>
      <c r="B73" s="21"/>
      <c r="C73" s="21"/>
      <c r="D73" s="21"/>
      <c r="E73" s="26"/>
      <c r="F73" s="21"/>
      <c r="G73" s="21"/>
      <c r="H73" s="21"/>
      <c r="I73" s="21"/>
    </row>
    <row r="74" spans="1:9" ht="15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5">
      <c r="A75" s="21"/>
      <c r="B75" s="21"/>
      <c r="C75" s="21"/>
      <c r="D75" s="21"/>
      <c r="E75" s="21"/>
      <c r="F75" s="21"/>
      <c r="G75" s="21"/>
      <c r="H75" s="21"/>
      <c r="I75" s="21"/>
    </row>
  </sheetData>
  <sheetProtection/>
  <printOptions/>
  <pageMargins left="0.7" right="0.7" top="1" bottom="0.75" header="0.3" footer="0.3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:R452"/>
    </sheetView>
  </sheetViews>
  <sheetFormatPr defaultColWidth="9.140625" defaultRowHeight="15"/>
  <sheetData>
    <row r="1" spans="1:12" ht="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8">
      <c r="A23" s="75"/>
      <c r="B23" s="75"/>
      <c r="C23" s="75"/>
      <c r="D23" s="75"/>
      <c r="E23" s="74" t="s">
        <v>1642</v>
      </c>
      <c r="F23" s="75"/>
      <c r="G23" s="75"/>
      <c r="H23" s="75"/>
      <c r="I23" s="75"/>
      <c r="J23" s="75"/>
      <c r="K23" s="75"/>
      <c r="L23" s="75"/>
    </row>
    <row r="24" spans="1:12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5.75">
      <c r="A36" s="75"/>
      <c r="B36" s="76" t="s">
        <v>1639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5.75">
      <c r="A37" s="75"/>
      <c r="B37" s="76" t="s">
        <v>1640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5.75">
      <c r="A38" s="75"/>
      <c r="B38" s="76" t="s">
        <v>1641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8">
      <c r="A58" s="75"/>
      <c r="B58" s="75"/>
      <c r="C58" s="75"/>
      <c r="D58" s="75"/>
      <c r="E58" s="74" t="s">
        <v>1642</v>
      </c>
      <c r="F58" s="75"/>
      <c r="G58" s="75"/>
      <c r="H58" s="75"/>
      <c r="I58" s="75"/>
      <c r="J58" s="75"/>
      <c r="K58" s="75"/>
      <c r="L58" s="75"/>
    </row>
    <row r="59" spans="1:12" ht="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20.25">
      <c r="A60" s="75"/>
      <c r="B60" s="77"/>
      <c r="C60" s="75"/>
      <c r="D60" s="75"/>
      <c r="E60" s="75"/>
      <c r="F60" s="77"/>
      <c r="G60" s="75"/>
      <c r="H60" s="75"/>
      <c r="I60" s="75"/>
      <c r="J60" s="75"/>
      <c r="K60" s="75"/>
      <c r="L60" s="75"/>
    </row>
    <row r="61" spans="1:12" ht="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ht="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2" ht="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1:12" ht="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 ht="1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1:12" ht="1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ht="1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  <row r="71" spans="1:12" ht="1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</row>
    <row r="72" spans="1:12" ht="1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1:12" ht="1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1:12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2" ht="1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</row>
    <row r="76" spans="1:12" ht="1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</row>
    <row r="77" spans="1:12" ht="1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</sheetData>
  <sheetProtection/>
  <printOptions/>
  <pageMargins left="0.7" right="0.7" top="0.75" bottom="0.75" header="0.3" footer="0.3"/>
  <pageSetup fitToHeight="1" fitToWidth="1" horizontalDpi="1200" verticalDpi="12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Richie Wohlers</cp:lastModifiedBy>
  <cp:lastPrinted>2011-03-02T19:02:19Z</cp:lastPrinted>
  <dcterms:created xsi:type="dcterms:W3CDTF">2011-02-16T17:06:05Z</dcterms:created>
  <dcterms:modified xsi:type="dcterms:W3CDTF">2011-03-02T19:02:30Z</dcterms:modified>
  <cp:category/>
  <cp:version/>
  <cp:contentType/>
  <cp:contentStatus/>
</cp:coreProperties>
</file>